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igene Dateien\Excel\Excelstammtisch\Excelstammtisch_Exceltage2019\"/>
    </mc:Choice>
  </mc:AlternateContent>
  <xr:revisionPtr revIDLastSave="0" documentId="13_ncr:1_{05CA3285-0C36-4625-85CC-AA9F3C8959B4}" xr6:coauthVersionLast="45" xr6:coauthVersionMax="45" xr10:uidLastSave="{00000000-0000-0000-0000-000000000000}"/>
  <bookViews>
    <workbookView xWindow="-120" yWindow="-120" windowWidth="29040" windowHeight="17640" xr2:uid="{70535127-95EA-4A1C-837D-50F13A09686B}"/>
  </bookViews>
  <sheets>
    <sheet name="Dynamischer Pfeil" sheetId="1" r:id="rId1"/>
  </sheets>
  <definedNames>
    <definedName name="DiesJahr">'Dynamischer Pfeil'!$H$5</definedName>
    <definedName name="HalbeBreiteSaeule">'Dynamischer Pfeil'!$X$1</definedName>
    <definedName name="LinkeKanteDiesJahr">'Dynamischer Pfeil'!$X$3</definedName>
    <definedName name="LinkeKantePfeil">'Dynamischer Pfeil'!$X$4</definedName>
    <definedName name="LinkeKanteVorjahr">'Dynamischer Pfeil'!$X$2</definedName>
    <definedName name="Vorjahr">'Dynamischer Pfeil'!$G$5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Y25" i="1" l="1"/>
  <c r="Z21" i="1"/>
  <c r="Y21" i="1"/>
  <c r="Z18" i="1"/>
  <c r="Y18" i="1"/>
  <c r="Z15" i="1"/>
  <c r="Y15" i="1"/>
  <c r="Z12" i="1"/>
  <c r="Y12" i="1"/>
  <c r="W3" i="1"/>
  <c r="W4" i="1" s="1"/>
  <c r="X4" i="1" s="1"/>
  <c r="B1" i="1"/>
  <c r="Y22" i="1" l="1"/>
  <c r="Z14" i="1"/>
  <c r="Y19" i="1"/>
  <c r="Z25" i="1"/>
  <c r="Z11" i="1"/>
  <c r="Z22" i="1"/>
  <c r="Z19" i="1"/>
  <c r="W2" i="1"/>
  <c r="X2" i="1" s="1"/>
  <c r="Y11" i="1" s="1"/>
  <c r="X3" i="1"/>
  <c r="Y14" i="1" s="1"/>
</calcChain>
</file>

<file path=xl/sharedStrings.xml><?xml version="1.0" encoding="utf-8"?>
<sst xmlns="http://schemas.openxmlformats.org/spreadsheetml/2006/main" count="34" uniqueCount="24">
  <si>
    <t>Diagrammtitel:</t>
  </si>
  <si>
    <t>Konstanten</t>
  </si>
  <si>
    <t>Linke Kante Vorjahres-Säule</t>
  </si>
  <si>
    <t>Werte der Vorjahre</t>
  </si>
  <si>
    <t>Aktuelles Jahr</t>
  </si>
  <si>
    <t>Linke Kante DiesJahres-Säule</t>
  </si>
  <si>
    <t>Beschriftung x-Achse</t>
  </si>
  <si>
    <t>x</t>
  </si>
  <si>
    <t>Linke Kante Pfeil</t>
  </si>
  <si>
    <t>Istwerte</t>
  </si>
  <si>
    <t>y</t>
  </si>
  <si>
    <t>Datenaufbereitung:</t>
  </si>
  <si>
    <t>Strichelung 1</t>
  </si>
  <si>
    <t>Strichelung 2</t>
  </si>
  <si>
    <t>Grüner Pfeil</t>
  </si>
  <si>
    <t>=WENN(Vorjahr&gt;DiesJahr;0;Vorjahr)</t>
  </si>
  <si>
    <t>=WENN(Vorjahr&gt;DiesJahr;0;DiesJahr)</t>
  </si>
  <si>
    <t>Roter Pfeil</t>
  </si>
  <si>
    <t>=WENN(Vorjahr&lt;DiesJahr;0;Vorjahr)</t>
  </si>
  <si>
    <t>=WENN(Vorjahr&lt;DiesJahr;0;DiesJahr)</t>
  </si>
  <si>
    <t>Basislinie</t>
  </si>
  <si>
    <t>Pfeil ist versteckt, deshalb liegt er ganz klein auf Position 0 auf der X-Achse</t>
  </si>
  <si>
    <t>Jetzt brauchen wir noch den roten Pfeil, der umgekehrt von oben nach unten zeigt, sobald ein Defizit erzeugt wird.</t>
  </si>
  <si>
    <t>Der Pfeil wächst von oben nach unten also von 6.000 nach 4.500 auf der Y-Achse und bleibt bei 6,75 auf der X-Achse positioniert.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</si>
</sst>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Der Jahresüberschuss im Vergleich zum Vorjahr beträgt &quot;\ #,##0_ \ &quot;€&quot;;[Red]&quot;Das Defizit in diesem Jahr beträgt&quot;\ \ \-#,##0\ \ &quot;€&quot;\."/>
    <numFmt numFmtId="165" formatCode="#,##0_ ;[Red]\-#,##0\ "/>
    <numFmt numFmtId="166" formatCode="\+#,##0_ ;[Red]\-#,##0\ "/>
  </numFmts>
  <fonts count="11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9"/>
      <name val="Calibri"/>
      <family val="2"/>
      <scheme val="minor"/>
    </font>
    <font>
      <sz val="11"/>
      <color theme="0"/>
      <name val="Calibri"/>
      <family val="2"/>
      <scheme val="minor"/>
    </font>
    <font>
      <sz val="16"/>
      <color theme="0"/>
      <name val="Calibri"/>
      <family val="2"/>
      <scheme val="minor"/>
    </font>
    <font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/>
        <bgColor theme="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 style="thin">
        <color theme="4" tint="0.39997558519241921"/>
      </left>
      <right/>
      <top/>
      <bottom style="thin">
        <color theme="4" tint="0.39997558519241921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/>
      <right style="thick">
        <color theme="4" tint="0.39994506668294322"/>
      </right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ck">
        <color theme="4" tint="0.39994506668294322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2" borderId="6" xfId="0" applyFill="1" applyBorder="1"/>
    <xf numFmtId="0" fontId="4" fillId="3" borderId="9" xfId="0" applyFont="1" applyFill="1" applyBorder="1" applyAlignment="1">
      <alignment horizontal="right"/>
    </xf>
    <xf numFmtId="0" fontId="5" fillId="0" borderId="0" xfId="0" applyFont="1"/>
    <xf numFmtId="0" fontId="2" fillId="0" borderId="6" xfId="0" applyFont="1" applyBorder="1" applyAlignment="1">
      <alignment horizontal="right" vertical="center"/>
    </xf>
    <xf numFmtId="0" fontId="2" fillId="0" borderId="9" xfId="0" applyFont="1" applyBorder="1" applyAlignment="1">
      <alignment horizontal="right" vertical="center"/>
    </xf>
    <xf numFmtId="0" fontId="2" fillId="0" borderId="10" xfId="0" applyFont="1" applyBorder="1" applyAlignment="1">
      <alignment horizontal="right" vertical="center"/>
    </xf>
    <xf numFmtId="0" fontId="2" fillId="0" borderId="11" xfId="0" applyFont="1" applyBorder="1" applyAlignment="1">
      <alignment horizontal="right" vertical="center"/>
    </xf>
    <xf numFmtId="0" fontId="0" fillId="0" borderId="0" xfId="0" applyAlignment="1" applyProtection="1">
      <alignment vertical="top" wrapText="1"/>
      <protection locked="0"/>
    </xf>
    <xf numFmtId="0" fontId="2" fillId="0" borderId="0" xfId="0" applyFont="1" applyAlignment="1">
      <alignment horizontal="left" vertical="top"/>
    </xf>
    <xf numFmtId="0" fontId="2" fillId="2" borderId="12" xfId="0" applyFont="1" applyFill="1" applyBorder="1" applyAlignment="1">
      <alignment horizontal="right" vertical="center"/>
    </xf>
    <xf numFmtId="0" fontId="2" fillId="2" borderId="13" xfId="0" applyFont="1" applyFill="1" applyBorder="1" applyAlignment="1">
      <alignment horizontal="right" vertical="center"/>
    </xf>
    <xf numFmtId="165" fontId="0" fillId="2" borderId="13" xfId="0" applyNumberFormat="1" applyFill="1" applyBorder="1" applyAlignment="1">
      <alignment horizontal="right" vertical="center"/>
    </xf>
    <xf numFmtId="165" fontId="0" fillId="2" borderId="14" xfId="0" applyNumberFormat="1" applyFill="1" applyBorder="1" applyAlignment="1">
      <alignment horizontal="right" vertical="center"/>
    </xf>
    <xf numFmtId="165" fontId="0" fillId="2" borderId="15" xfId="0" applyNumberFormat="1" applyFill="1" applyBorder="1" applyAlignment="1">
      <alignment horizontal="right" vertical="center"/>
    </xf>
    <xf numFmtId="0" fontId="6" fillId="0" borderId="4" xfId="0" applyFont="1" applyBorder="1"/>
    <xf numFmtId="0" fontId="6" fillId="0" borderId="0" xfId="0" applyFont="1"/>
    <xf numFmtId="0" fontId="0" fillId="0" borderId="0" xfId="0" applyAlignment="1">
      <alignment horizontal="right"/>
    </xf>
    <xf numFmtId="0" fontId="0" fillId="0" borderId="5" xfId="0" applyBorder="1" applyAlignment="1">
      <alignment horizontal="right"/>
    </xf>
    <xf numFmtId="0" fontId="5" fillId="0" borderId="4" xfId="0" applyFont="1" applyBorder="1"/>
    <xf numFmtId="0" fontId="7" fillId="0" borderId="0" xfId="0" applyFont="1"/>
    <xf numFmtId="0" fontId="7" fillId="0" borderId="5" xfId="0" applyFont="1" applyBorder="1"/>
    <xf numFmtId="166" fontId="5" fillId="0" borderId="0" xfId="0" applyNumberFormat="1" applyFont="1"/>
    <xf numFmtId="166" fontId="5" fillId="0" borderId="5" xfId="0" applyNumberFormat="1" applyFont="1" applyBorder="1"/>
    <xf numFmtId="0" fontId="5" fillId="0" borderId="5" xfId="0" applyFont="1" applyBorder="1"/>
    <xf numFmtId="0" fontId="8" fillId="0" borderId="0" xfId="0" applyFont="1"/>
    <xf numFmtId="0" fontId="9" fillId="0" borderId="0" xfId="0" quotePrefix="1" applyFont="1"/>
    <xf numFmtId="0" fontId="9" fillId="0" borderId="0" xfId="0" applyFont="1"/>
    <xf numFmtId="0" fontId="10" fillId="0" borderId="0" xfId="0" applyFont="1"/>
    <xf numFmtId="0" fontId="0" fillId="0" borderId="16" xfId="0" applyBorder="1"/>
    <xf numFmtId="0" fontId="0" fillId="0" borderId="17" xfId="0" applyBorder="1"/>
    <xf numFmtId="166" fontId="0" fillId="0" borderId="18" xfId="0" applyNumberFormat="1" applyBorder="1"/>
    <xf numFmtId="166" fontId="0" fillId="0" borderId="0" xfId="0" applyNumberFormat="1"/>
    <xf numFmtId="164" fontId="1" fillId="0" borderId="0" xfId="0" applyNumberFormat="1" applyFont="1" applyAlignment="1">
      <alignment horizontal="left"/>
    </xf>
    <xf numFmtId="0" fontId="4" fillId="3" borderId="7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'Dynamischer Pfeil'!$B$1:$G$1</c:f>
          <c:strCache>
            <c:ptCount val="6"/>
            <c:pt idx="0">
              <c:v>Das Defizit in diesem Jahr beträgt  -700  €.</c:v>
            </c:pt>
          </c:strCache>
        </c:strRef>
      </c:tx>
      <c:layout>
        <c:manualLayout>
          <c:xMode val="edge"/>
          <c:yMode val="edge"/>
          <c:x val="0.10435300781455929"/>
          <c:y val="4.670912951167727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'Dynamischer Pfeil'!$B$5</c:f>
              <c:strCache>
                <c:ptCount val="1"/>
                <c:pt idx="0">
                  <c:v>y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'Dynamischer Pfeil'!$C$4:$H$4</c:f>
              <c:numCache>
                <c:formatCode>General</c:formatCode>
                <c:ptCount val="6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</c:numCache>
            </c:numRef>
          </c:cat>
          <c:val>
            <c:numRef>
              <c:f>'Dynamischer Pfeil'!$C$5:$H$5</c:f>
              <c:numCache>
                <c:formatCode>#,##0_ ;[Red]\-#,##0\ </c:formatCode>
                <c:ptCount val="6"/>
                <c:pt idx="0">
                  <c:v>4500</c:v>
                </c:pt>
                <c:pt idx="1">
                  <c:v>3500</c:v>
                </c:pt>
                <c:pt idx="2">
                  <c:v>2000</c:v>
                </c:pt>
                <c:pt idx="3">
                  <c:v>3000</c:v>
                </c:pt>
                <c:pt idx="4">
                  <c:v>4500</c:v>
                </c:pt>
                <c:pt idx="5">
                  <c:v>3800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A7C-4798-82ED-C77C28DD95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19061648"/>
        <c:axId val="519065912"/>
      </c:barChart>
      <c:scatterChart>
        <c:scatterStyle val="lineMarker"/>
        <c:varyColors val="0"/>
        <c:ser>
          <c:idx val="0"/>
          <c:order val="1"/>
          <c:tx>
            <c:v>Strichelung1</c:v>
          </c:tx>
          <c:spPr>
            <a:ln w="38100" cap="rnd">
              <a:solidFill>
                <a:schemeClr val="bg2">
                  <a:lumMod val="25000"/>
                </a:schemeClr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'Dynamischer Pfeil'!$Y$11:$Z$11</c:f>
              <c:numCache>
                <c:formatCode>General</c:formatCode>
                <c:ptCount val="2"/>
                <c:pt idx="0">
                  <c:v>4.75</c:v>
                </c:pt>
                <c:pt idx="1">
                  <c:v>6.75</c:v>
                </c:pt>
              </c:numCache>
            </c:numRef>
          </c:xVal>
          <c:yVal>
            <c:numRef>
              <c:f>'Dynamischer Pfeil'!$Y$12:$Z$12</c:f>
              <c:numCache>
                <c:formatCode>\+#,##0_ ;[Red]\-#,##0\ </c:formatCode>
                <c:ptCount val="2"/>
                <c:pt idx="0">
                  <c:v>4500</c:v>
                </c:pt>
                <c:pt idx="1">
                  <c:v>4500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A7C-4798-82ED-C77C28DD9557}"/>
            </c:ext>
          </c:extLst>
        </c:ser>
        <c:ser>
          <c:idx val="2"/>
          <c:order val="2"/>
          <c:tx>
            <c:v>Strichelung 2</c:v>
          </c:tx>
          <c:spPr>
            <a:ln w="34925" cap="rnd">
              <a:solidFill>
                <a:schemeClr val="bg2">
                  <a:lumMod val="25000"/>
                </a:schemeClr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'Dynamischer Pfeil'!$Y$14:$Z$14</c:f>
              <c:numCache>
                <c:formatCode>General</c:formatCode>
                <c:ptCount val="2"/>
                <c:pt idx="0">
                  <c:v>5.75</c:v>
                </c:pt>
                <c:pt idx="1">
                  <c:v>6.75</c:v>
                </c:pt>
              </c:numCache>
            </c:numRef>
          </c:xVal>
          <c:yVal>
            <c:numRef>
              <c:f>'Dynamischer Pfeil'!$Y$15:$Z$15</c:f>
              <c:numCache>
                <c:formatCode>\+#,##0_ ;[Red]\-#,##0\ </c:formatCode>
                <c:ptCount val="2"/>
                <c:pt idx="0">
                  <c:v>3800</c:v>
                </c:pt>
                <c:pt idx="1">
                  <c:v>3800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A7C-4798-82ED-C77C28DD9557}"/>
            </c:ext>
          </c:extLst>
        </c:ser>
        <c:ser>
          <c:idx val="3"/>
          <c:order val="3"/>
          <c:tx>
            <c:v>Grüner Pfeil</c:v>
          </c:tx>
          <c:spPr>
            <a:ln w="60325" cap="rnd">
              <a:solidFill>
                <a:schemeClr val="accent6"/>
              </a:solidFill>
              <a:round/>
              <a:tailEnd type="triangle"/>
            </a:ln>
            <a:effectLst/>
          </c:spPr>
          <c:marker>
            <c:symbol val="none"/>
          </c:marker>
          <c:xVal>
            <c:numRef>
              <c:f>'Dynamischer Pfeil'!$Y$19:$Z$19</c:f>
              <c:numCache>
                <c:formatCode>General</c:formatCode>
                <c:ptCount val="2"/>
                <c:pt idx="0">
                  <c:v>6.75</c:v>
                </c:pt>
                <c:pt idx="1">
                  <c:v>6.75</c:v>
                </c:pt>
              </c:numCache>
            </c:numRef>
          </c:xVal>
          <c:yVal>
            <c:numRef>
              <c:f>'Dynamischer Pfeil'!$Y$18:$Z$18</c:f>
              <c:numCache>
                <c:formatCode>\+#,##0_ ;[Red]\-#,##0\ 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A7C-4798-82ED-C77C28DD9557}"/>
            </c:ext>
          </c:extLst>
        </c:ser>
        <c:ser>
          <c:idx val="4"/>
          <c:order val="4"/>
          <c:tx>
            <c:v>Roter Pfeil</c:v>
          </c:tx>
          <c:spPr>
            <a:ln w="63500" cap="rnd">
              <a:solidFill>
                <a:srgbClr val="C00000"/>
              </a:solidFill>
              <a:round/>
              <a:tailEnd type="triangle"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'Dynamischer Pfeil'!$Y$22:$Z$22</c:f>
              <c:numCache>
                <c:formatCode>General</c:formatCode>
                <c:ptCount val="2"/>
                <c:pt idx="0">
                  <c:v>6.75</c:v>
                </c:pt>
                <c:pt idx="1">
                  <c:v>6.75</c:v>
                </c:pt>
              </c:numCache>
            </c:numRef>
          </c:xVal>
          <c:yVal>
            <c:numRef>
              <c:f>'Dynamischer Pfeil'!$Y$21:$Z$21</c:f>
              <c:numCache>
                <c:formatCode>\+#,##0_ ;[Red]\-#,##0\ </c:formatCode>
                <c:ptCount val="2"/>
                <c:pt idx="0">
                  <c:v>4500</c:v>
                </c:pt>
                <c:pt idx="1">
                  <c:v>3800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A7C-4798-82ED-C77C28DD95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9061648"/>
        <c:axId val="519065912"/>
      </c:scatterChart>
      <c:catAx>
        <c:axId val="519061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19065912"/>
        <c:crosses val="autoZero"/>
        <c:auto val="1"/>
        <c:lblAlgn val="ctr"/>
        <c:lblOffset val="100"/>
        <c:noMultiLvlLbl val="0"/>
      </c:catAx>
      <c:valAx>
        <c:axId val="519065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;[Red]\-#,##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190616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'Dynamischer Pfeil'!$B$1:$G$1</c:f>
          <c:strCache>
            <c:ptCount val="6"/>
            <c:pt idx="0">
              <c:v>Das Defizit in diesem Jahr beträgt  -700  €.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'Dynamischer Pfeil'!$B$4</c:f>
              <c:strCache>
                <c:ptCount val="1"/>
                <c:pt idx="0">
                  <c:v>x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'Dynamischer Pfeil'!$C$4:$H$4</c:f>
              <c:numCache>
                <c:formatCode>General</c:formatCode>
                <c:ptCount val="6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B1-4032-8C90-4DDD4AA2F16D}"/>
            </c:ext>
          </c:extLst>
        </c:ser>
        <c:ser>
          <c:idx val="1"/>
          <c:order val="1"/>
          <c:tx>
            <c:strRef>
              <c:f>'Dynamischer Pfeil'!$B$5</c:f>
              <c:strCache>
                <c:ptCount val="1"/>
                <c:pt idx="0">
                  <c:v>y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'Dynamischer Pfeil'!$C$5:$H$5</c:f>
              <c:numCache>
                <c:formatCode>#,##0_ ;[Red]\-#,##0\ </c:formatCode>
                <c:ptCount val="6"/>
                <c:pt idx="0">
                  <c:v>4500</c:v>
                </c:pt>
                <c:pt idx="1">
                  <c:v>3500</c:v>
                </c:pt>
                <c:pt idx="2">
                  <c:v>2000</c:v>
                </c:pt>
                <c:pt idx="3">
                  <c:v>3000</c:v>
                </c:pt>
                <c:pt idx="4">
                  <c:v>4500</c:v>
                </c:pt>
                <c:pt idx="5">
                  <c:v>3800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5B1-4032-8C90-4DDD4AA2F1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452841152"/>
        <c:axId val="2114731344"/>
      </c:barChart>
      <c:scatterChart>
        <c:scatterStyle val="lineMarker"/>
        <c:varyColors val="0"/>
        <c:ser>
          <c:idx val="2"/>
          <c:order val="2"/>
          <c:tx>
            <c:v>Strichelung1</c:v>
          </c:tx>
          <c:spPr>
            <a:ln w="28575" cap="rnd">
              <a:solidFill>
                <a:schemeClr val="tx1">
                  <a:lumMod val="50000"/>
                  <a:lumOff val="50000"/>
                </a:schemeClr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tx1">
                    <a:lumMod val="50000"/>
                    <a:lumOff val="50000"/>
                  </a:schemeClr>
                </a:solidFill>
                <a:prstDash val="dash"/>
              </a:ln>
              <a:effectLst/>
            </c:spPr>
          </c:marker>
          <c:xVal>
            <c:numRef>
              <c:f>'Dynamischer Pfeil'!$Y$11:$Z$11</c:f>
              <c:numCache>
                <c:formatCode>General</c:formatCode>
                <c:ptCount val="2"/>
                <c:pt idx="0">
                  <c:v>4.75</c:v>
                </c:pt>
                <c:pt idx="1">
                  <c:v>6.75</c:v>
                </c:pt>
              </c:numCache>
            </c:numRef>
          </c:xVal>
          <c:yVal>
            <c:numRef>
              <c:f>'Dynamischer Pfeil'!$Y$12:$Z$12</c:f>
              <c:numCache>
                <c:formatCode>\+#,##0_ ;[Red]\-#,##0\ </c:formatCode>
                <c:ptCount val="2"/>
                <c:pt idx="0">
                  <c:v>4500</c:v>
                </c:pt>
                <c:pt idx="1">
                  <c:v>4500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5B1-4032-8C90-4DDD4AA2F16D}"/>
            </c:ext>
          </c:extLst>
        </c:ser>
        <c:ser>
          <c:idx val="3"/>
          <c:order val="3"/>
          <c:tx>
            <c:v>Strichelung2</c:v>
          </c:tx>
          <c:spPr>
            <a:ln w="28575" cap="rnd">
              <a:solidFill>
                <a:schemeClr val="tx1">
                  <a:lumMod val="50000"/>
                  <a:lumOff val="50000"/>
                </a:schemeClr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tx1">
                    <a:lumMod val="50000"/>
                    <a:lumOff val="50000"/>
                  </a:schemeClr>
                </a:solidFill>
                <a:prstDash val="dash"/>
              </a:ln>
              <a:effectLst/>
            </c:spPr>
          </c:marker>
          <c:xVal>
            <c:numRef>
              <c:f>'Dynamischer Pfeil'!$Y$14:$Z$14</c:f>
              <c:numCache>
                <c:formatCode>General</c:formatCode>
                <c:ptCount val="2"/>
                <c:pt idx="0">
                  <c:v>5.75</c:v>
                </c:pt>
                <c:pt idx="1">
                  <c:v>6.75</c:v>
                </c:pt>
              </c:numCache>
            </c:numRef>
          </c:xVal>
          <c:yVal>
            <c:numRef>
              <c:f>'Dynamischer Pfeil'!$Y$15:$Z$15</c:f>
              <c:numCache>
                <c:formatCode>\+#,##0_ ;[Red]\-#,##0\ </c:formatCode>
                <c:ptCount val="2"/>
                <c:pt idx="0">
                  <c:v>3800</c:v>
                </c:pt>
                <c:pt idx="1">
                  <c:v>3800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5B1-4032-8C90-4DDD4AA2F16D}"/>
            </c:ext>
          </c:extLst>
        </c:ser>
        <c:ser>
          <c:idx val="4"/>
          <c:order val="4"/>
          <c:tx>
            <c:v>GPfeil</c:v>
          </c:tx>
          <c:spPr>
            <a:ln w="28575" cap="rnd">
              <a:solidFill>
                <a:srgbClr val="92D050"/>
              </a:solidFill>
              <a:round/>
              <a:headEnd type="none"/>
              <a:tailEnd type="triangle"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'Dynamischer Pfeil'!$Y$19:$Z$19</c:f>
              <c:numCache>
                <c:formatCode>General</c:formatCode>
                <c:ptCount val="2"/>
                <c:pt idx="0">
                  <c:v>6.75</c:v>
                </c:pt>
                <c:pt idx="1">
                  <c:v>6.75</c:v>
                </c:pt>
              </c:numCache>
            </c:numRef>
          </c:xVal>
          <c:yVal>
            <c:numRef>
              <c:f>'Dynamischer Pfeil'!$Y$18:$Z$18</c:f>
              <c:numCache>
                <c:formatCode>\+#,##0_ ;[Red]\-#,##0\ 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5B1-4032-8C90-4DDD4AA2F16D}"/>
            </c:ext>
          </c:extLst>
        </c:ser>
        <c:ser>
          <c:idx val="5"/>
          <c:order val="5"/>
          <c:tx>
            <c:v>RPfeil</c:v>
          </c:tx>
          <c:spPr>
            <a:ln w="28575" cap="rnd">
              <a:solidFill>
                <a:srgbClr val="FF0000"/>
              </a:solidFill>
              <a:round/>
              <a:tailEnd type="triangle"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'Dynamischer Pfeil'!$Y$22:$Z$22</c:f>
              <c:numCache>
                <c:formatCode>General</c:formatCode>
                <c:ptCount val="2"/>
                <c:pt idx="0">
                  <c:v>6.75</c:v>
                </c:pt>
                <c:pt idx="1">
                  <c:v>6.75</c:v>
                </c:pt>
              </c:numCache>
            </c:numRef>
          </c:xVal>
          <c:yVal>
            <c:numRef>
              <c:f>'Dynamischer Pfeil'!$Y$21:$Z$21</c:f>
              <c:numCache>
                <c:formatCode>\+#,##0_ ;[Red]\-#,##0\ </c:formatCode>
                <c:ptCount val="2"/>
                <c:pt idx="0">
                  <c:v>4500</c:v>
                </c:pt>
                <c:pt idx="1">
                  <c:v>3800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45B1-4032-8C90-4DDD4AA2F1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52841152"/>
        <c:axId val="2114731344"/>
      </c:scatterChart>
      <c:catAx>
        <c:axId val="145284115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114731344"/>
        <c:crosses val="autoZero"/>
        <c:auto val="1"/>
        <c:lblAlgn val="ctr"/>
        <c:lblOffset val="100"/>
        <c:noMultiLvlLbl val="0"/>
      </c:catAx>
      <c:valAx>
        <c:axId val="2114731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528411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63500</xdr:colOff>
      <xdr:row>11</xdr:row>
      <xdr:rowOff>84667</xdr:rowOff>
    </xdr:from>
    <xdr:to>
      <xdr:col>22</xdr:col>
      <xdr:colOff>1790700</xdr:colOff>
      <xdr:row>11</xdr:row>
      <xdr:rowOff>84667</xdr:rowOff>
    </xdr:to>
    <xdr:cxnSp macro="">
      <xdr:nvCxnSpPr>
        <xdr:cNvPr id="2" name="Gerader Verbinder 1">
          <a:extLst>
            <a:ext uri="{FF2B5EF4-FFF2-40B4-BE49-F238E27FC236}">
              <a16:creationId xmlns:a16="http://schemas.microsoft.com/office/drawing/2014/main" id="{A1C85F71-1A28-4D6B-B5DC-0322B585A0EE}"/>
            </a:ext>
          </a:extLst>
        </xdr:cNvPr>
        <xdr:cNvCxnSpPr/>
      </xdr:nvCxnSpPr>
      <xdr:spPr>
        <a:xfrm>
          <a:off x="18018125" y="2504017"/>
          <a:ext cx="1250950" cy="0"/>
        </a:xfrm>
        <a:prstGeom prst="line">
          <a:avLst/>
        </a:prstGeom>
        <a:ln w="28575">
          <a:solidFill>
            <a:schemeClr val="tx1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31750</xdr:colOff>
      <xdr:row>14</xdr:row>
      <xdr:rowOff>116417</xdr:rowOff>
    </xdr:from>
    <xdr:to>
      <xdr:col>23</xdr:col>
      <xdr:colOff>9525</xdr:colOff>
      <xdr:row>14</xdr:row>
      <xdr:rowOff>116417</xdr:rowOff>
    </xdr:to>
    <xdr:cxnSp macro="">
      <xdr:nvCxnSpPr>
        <xdr:cNvPr id="3" name="Gerader Verbinder 2">
          <a:extLst>
            <a:ext uri="{FF2B5EF4-FFF2-40B4-BE49-F238E27FC236}">
              <a16:creationId xmlns:a16="http://schemas.microsoft.com/office/drawing/2014/main" id="{2FEE4EEE-DED7-49AE-BA9E-692802F219DF}"/>
            </a:ext>
          </a:extLst>
        </xdr:cNvPr>
        <xdr:cNvCxnSpPr/>
      </xdr:nvCxnSpPr>
      <xdr:spPr>
        <a:xfrm>
          <a:off x="17986375" y="3107267"/>
          <a:ext cx="1292225" cy="0"/>
        </a:xfrm>
        <a:prstGeom prst="line">
          <a:avLst/>
        </a:prstGeom>
        <a:ln w="28575">
          <a:solidFill>
            <a:schemeClr val="tx1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926042</xdr:colOff>
      <xdr:row>17</xdr:row>
      <xdr:rowOff>123825</xdr:rowOff>
    </xdr:from>
    <xdr:to>
      <xdr:col>22</xdr:col>
      <xdr:colOff>1201208</xdr:colOff>
      <xdr:row>18</xdr:row>
      <xdr:rowOff>187325</xdr:rowOff>
    </xdr:to>
    <xdr:sp macro="" textlink="">
      <xdr:nvSpPr>
        <xdr:cNvPr id="4" name="Pfeil: nach oben 3">
          <a:extLst>
            <a:ext uri="{FF2B5EF4-FFF2-40B4-BE49-F238E27FC236}">
              <a16:creationId xmlns:a16="http://schemas.microsoft.com/office/drawing/2014/main" id="{E05FB28F-1FEC-4855-8133-5C1E2EB2DEE0}"/>
            </a:ext>
          </a:extLst>
        </xdr:cNvPr>
        <xdr:cNvSpPr/>
      </xdr:nvSpPr>
      <xdr:spPr>
        <a:xfrm>
          <a:off x="18880667" y="3686175"/>
          <a:ext cx="275166" cy="330200"/>
        </a:xfrm>
        <a:prstGeom prst="upArrow">
          <a:avLst/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22</xdr:col>
      <xdr:colOff>895350</xdr:colOff>
      <xdr:row>21</xdr:row>
      <xdr:rowOff>2117</xdr:rowOff>
    </xdr:from>
    <xdr:to>
      <xdr:col>22</xdr:col>
      <xdr:colOff>1170516</xdr:colOff>
      <xdr:row>22</xdr:row>
      <xdr:rowOff>65617</xdr:rowOff>
    </xdr:to>
    <xdr:sp macro="" textlink="">
      <xdr:nvSpPr>
        <xdr:cNvPr id="5" name="Pfeil: nach oben 4">
          <a:extLst>
            <a:ext uri="{FF2B5EF4-FFF2-40B4-BE49-F238E27FC236}">
              <a16:creationId xmlns:a16="http://schemas.microsoft.com/office/drawing/2014/main" id="{D935CB9E-9A02-408E-9B6B-0F1368F3F02E}"/>
            </a:ext>
          </a:extLst>
        </xdr:cNvPr>
        <xdr:cNvSpPr/>
      </xdr:nvSpPr>
      <xdr:spPr>
        <a:xfrm rot="10800000">
          <a:off x="18849975" y="4631267"/>
          <a:ext cx="275166" cy="330200"/>
        </a:xfrm>
        <a:prstGeom prst="upArrow">
          <a:avLst/>
        </a:prstGeom>
        <a:solidFill>
          <a:srgbClr val="C00000"/>
        </a:solidFill>
        <a:ln>
          <a:solidFill>
            <a:srgbClr val="FF0000"/>
          </a:solidFill>
        </a:ln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22</xdr:col>
      <xdr:colOff>9525</xdr:colOff>
      <xdr:row>25</xdr:row>
      <xdr:rowOff>85725</xdr:rowOff>
    </xdr:from>
    <xdr:to>
      <xdr:col>22</xdr:col>
      <xdr:colOff>1790700</xdr:colOff>
      <xdr:row>25</xdr:row>
      <xdr:rowOff>85725</xdr:rowOff>
    </xdr:to>
    <xdr:cxnSp macro="">
      <xdr:nvCxnSpPr>
        <xdr:cNvPr id="6" name="Gerader Verbinder 5">
          <a:extLst>
            <a:ext uri="{FF2B5EF4-FFF2-40B4-BE49-F238E27FC236}">
              <a16:creationId xmlns:a16="http://schemas.microsoft.com/office/drawing/2014/main" id="{7C4C43F9-BC72-4450-B471-4860D1566A91}"/>
            </a:ext>
          </a:extLst>
        </xdr:cNvPr>
        <xdr:cNvCxnSpPr/>
      </xdr:nvCxnSpPr>
      <xdr:spPr>
        <a:xfrm>
          <a:off x="17964150" y="5629275"/>
          <a:ext cx="1304925" cy="0"/>
        </a:xfrm>
        <a:prstGeom prst="line">
          <a:avLst/>
        </a:prstGeom>
        <a:ln w="57150">
          <a:solidFill>
            <a:srgbClr val="C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189880</xdr:colOff>
      <xdr:row>56</xdr:row>
      <xdr:rowOff>152399</xdr:rowOff>
    </xdr:from>
    <xdr:to>
      <xdr:col>34</xdr:col>
      <xdr:colOff>311727</xdr:colOff>
      <xdr:row>78</xdr:row>
      <xdr:rowOff>51955</xdr:rowOff>
    </xdr:to>
    <xdr:graphicFrame macro="">
      <xdr:nvGraphicFramePr>
        <xdr:cNvPr id="7" name="Diagramm 6">
          <a:extLst>
            <a:ext uri="{FF2B5EF4-FFF2-40B4-BE49-F238E27FC236}">
              <a16:creationId xmlns:a16="http://schemas.microsoft.com/office/drawing/2014/main" id="{83DA2E4A-430A-4280-AD51-500FC2B782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24</xdr:col>
      <xdr:colOff>89647</xdr:colOff>
      <xdr:row>81</xdr:row>
      <xdr:rowOff>99834</xdr:rowOff>
    </xdr:from>
    <xdr:to>
      <xdr:col>33</xdr:col>
      <xdr:colOff>705971</xdr:colOff>
      <xdr:row>89</xdr:row>
      <xdr:rowOff>181222</xdr:rowOff>
    </xdr:to>
    <xdr:pic>
      <xdr:nvPicPr>
        <xdr:cNvPr id="8" name="Grafik 7">
          <a:extLst>
            <a:ext uri="{FF2B5EF4-FFF2-40B4-BE49-F238E27FC236}">
              <a16:creationId xmlns:a16="http://schemas.microsoft.com/office/drawing/2014/main" id="{D48025D5-C4A9-4BC6-A478-380ADC1F32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9977847" y="16320909"/>
          <a:ext cx="7693399" cy="1672063"/>
        </a:xfrm>
        <a:prstGeom prst="rect">
          <a:avLst/>
        </a:prstGeom>
      </xdr:spPr>
    </xdr:pic>
    <xdr:clientData/>
  </xdr:twoCellAnchor>
  <xdr:twoCellAnchor>
    <xdr:from>
      <xdr:col>9</xdr:col>
      <xdr:colOff>158751</xdr:colOff>
      <xdr:row>1</xdr:row>
      <xdr:rowOff>157691</xdr:rowOff>
    </xdr:from>
    <xdr:to>
      <xdr:col>21</xdr:col>
      <xdr:colOff>127001</xdr:colOff>
      <xdr:row>21</xdr:row>
      <xdr:rowOff>201083</xdr:rowOff>
    </xdr:to>
    <xdr:graphicFrame macro="">
      <xdr:nvGraphicFramePr>
        <xdr:cNvPr id="9" name="Diagramm 8">
          <a:extLst>
            <a:ext uri="{FF2B5EF4-FFF2-40B4-BE49-F238E27FC236}">
              <a16:creationId xmlns:a16="http://schemas.microsoft.com/office/drawing/2014/main" id="{765EC082-58B5-409C-B352-0BF731E5172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A02146-FE7A-4B21-A470-6303635CCFBE}">
  <sheetPr>
    <tabColor rgb="FF92D050"/>
    <pageSetUpPr fitToPage="1"/>
  </sheetPr>
  <dimension ref="A1:AB170"/>
  <sheetViews>
    <sheetView tabSelected="1" zoomScale="90" zoomScaleNormal="90" zoomScalePageLayoutView="70" workbookViewId="0"/>
  </sheetViews>
  <sheetFormatPr baseColWidth="10" defaultRowHeight="15" x14ac:dyDescent="0.25"/>
  <cols>
    <col min="1" max="1" width="27.28515625" customWidth="1"/>
    <col min="2" max="3" width="9.7109375" customWidth="1"/>
    <col min="7" max="7" width="13.85546875" customWidth="1"/>
    <col min="8" max="8" width="14.42578125" customWidth="1"/>
    <col min="23" max="23" width="19.7109375" customWidth="1"/>
    <col min="24" max="24" width="9.28515625" customWidth="1"/>
    <col min="25" max="25" width="13.42578125" customWidth="1"/>
    <col min="26" max="26" width="16.5703125" customWidth="1"/>
    <col min="27" max="27" width="7.5703125" customWidth="1"/>
  </cols>
  <sheetData>
    <row r="1" spans="1:28" ht="18.75" x14ac:dyDescent="0.3">
      <c r="A1" s="1" t="s">
        <v>0</v>
      </c>
      <c r="B1" s="40">
        <f>DiesJahr-Vorjahr</f>
        <v>-700</v>
      </c>
      <c r="C1" s="40"/>
      <c r="D1" s="40"/>
      <c r="E1" s="40"/>
      <c r="F1" s="40"/>
      <c r="G1" s="40"/>
      <c r="L1" s="2"/>
      <c r="W1" s="3" t="s">
        <v>1</v>
      </c>
      <c r="X1" s="4">
        <v>0.25</v>
      </c>
      <c r="Y1" s="4"/>
      <c r="Z1" s="5"/>
    </row>
    <row r="2" spans="1:28" x14ac:dyDescent="0.25">
      <c r="L2" s="2"/>
      <c r="W2" s="6">
        <f>W3-1</f>
        <v>5</v>
      </c>
      <c r="X2">
        <f>W2-HalbeBreiteSaeule</f>
        <v>4.75</v>
      </c>
      <c r="Y2" t="s">
        <v>2</v>
      </c>
      <c r="Z2" s="7"/>
    </row>
    <row r="3" spans="1:28" ht="15" customHeight="1" x14ac:dyDescent="0.25">
      <c r="A3" s="8"/>
      <c r="B3" s="41" t="s">
        <v>3</v>
      </c>
      <c r="C3" s="42"/>
      <c r="D3" s="42"/>
      <c r="E3" s="42"/>
      <c r="F3" s="42"/>
      <c r="G3" s="42"/>
      <c r="H3" s="9" t="s">
        <v>4</v>
      </c>
      <c r="L3" s="10"/>
      <c r="W3" s="6">
        <f>COUNTA(C5:H5)</f>
        <v>6</v>
      </c>
      <c r="X3">
        <f>W3-HalbeBreiteSaeule</f>
        <v>5.75</v>
      </c>
      <c r="Y3" t="s">
        <v>5</v>
      </c>
      <c r="Z3" s="7"/>
    </row>
    <row r="4" spans="1:28" ht="21.75" customHeight="1" x14ac:dyDescent="0.25">
      <c r="A4" s="11" t="s">
        <v>6</v>
      </c>
      <c r="B4" s="12" t="s">
        <v>7</v>
      </c>
      <c r="C4" s="12">
        <v>2014</v>
      </c>
      <c r="D4" s="12">
        <v>2015</v>
      </c>
      <c r="E4" s="12">
        <v>2016</v>
      </c>
      <c r="F4" s="12">
        <v>2017</v>
      </c>
      <c r="G4" s="13">
        <v>2018</v>
      </c>
      <c r="H4" s="14">
        <v>2019</v>
      </c>
      <c r="I4" s="15"/>
      <c r="L4" s="16"/>
      <c r="W4" s="6">
        <f>W3+1</f>
        <v>7</v>
      </c>
      <c r="X4">
        <f>W4-HalbeBreiteSaeule</f>
        <v>6.75</v>
      </c>
      <c r="Y4" t="s">
        <v>8</v>
      </c>
      <c r="Z4" s="7"/>
    </row>
    <row r="5" spans="1:28" ht="21.75" customHeight="1" x14ac:dyDescent="0.25">
      <c r="A5" s="17" t="s">
        <v>9</v>
      </c>
      <c r="B5" s="18" t="s">
        <v>10</v>
      </c>
      <c r="C5" s="19">
        <v>4500</v>
      </c>
      <c r="D5" s="19">
        <v>3500</v>
      </c>
      <c r="E5" s="19">
        <v>2000</v>
      </c>
      <c r="F5" s="19">
        <v>3000</v>
      </c>
      <c r="G5" s="20">
        <v>4500</v>
      </c>
      <c r="H5" s="21">
        <v>3800</v>
      </c>
      <c r="W5" s="6"/>
      <c r="Z5" s="7"/>
    </row>
    <row r="6" spans="1:28" x14ac:dyDescent="0.25">
      <c r="W6" s="6"/>
      <c r="Z6" s="7"/>
    </row>
    <row r="7" spans="1:28" x14ac:dyDescent="0.25">
      <c r="W7" s="6"/>
      <c r="Z7" s="7"/>
    </row>
    <row r="8" spans="1:28" x14ac:dyDescent="0.25">
      <c r="W8" s="6"/>
      <c r="Z8" s="7"/>
    </row>
    <row r="9" spans="1:28" ht="23.25" x14ac:dyDescent="0.35">
      <c r="W9" s="22" t="s">
        <v>11</v>
      </c>
      <c r="X9" s="23"/>
      <c r="Z9" s="7"/>
    </row>
    <row r="10" spans="1:28" x14ac:dyDescent="0.25">
      <c r="W10" s="6"/>
      <c r="Y10" s="24"/>
      <c r="Z10" s="25"/>
    </row>
    <row r="11" spans="1:28" x14ac:dyDescent="0.25">
      <c r="W11" s="26" t="s">
        <v>12</v>
      </c>
      <c r="X11" s="10" t="s">
        <v>7</v>
      </c>
      <c r="Y11" s="27">
        <f>LinkeKanteVorjahr</f>
        <v>4.75</v>
      </c>
      <c r="Z11" s="28">
        <f>LinkeKantePfeil</f>
        <v>6.75</v>
      </c>
    </row>
    <row r="12" spans="1:28" x14ac:dyDescent="0.25">
      <c r="W12" s="26"/>
      <c r="X12" s="10" t="s">
        <v>10</v>
      </c>
      <c r="Y12" s="29">
        <f>Vorjahr</f>
        <v>4500</v>
      </c>
      <c r="Z12" s="30">
        <f>Vorjahr</f>
        <v>4500</v>
      </c>
    </row>
    <row r="13" spans="1:28" x14ac:dyDescent="0.25">
      <c r="W13" s="26"/>
      <c r="X13" s="10"/>
      <c r="Y13" s="10"/>
      <c r="Z13" s="31"/>
    </row>
    <row r="14" spans="1:28" x14ac:dyDescent="0.25">
      <c r="W14" s="26" t="s">
        <v>13</v>
      </c>
      <c r="X14" s="10" t="s">
        <v>7</v>
      </c>
      <c r="Y14" s="27">
        <f>LinkeKanteDiesJahr</f>
        <v>5.75</v>
      </c>
      <c r="Z14" s="28">
        <f>LinkeKantePfeil</f>
        <v>6.75</v>
      </c>
    </row>
    <row r="15" spans="1:28" x14ac:dyDescent="0.25">
      <c r="W15" s="26"/>
      <c r="X15" s="10" t="s">
        <v>10</v>
      </c>
      <c r="Y15" s="29">
        <f>DiesJahr</f>
        <v>3800</v>
      </c>
      <c r="Z15" s="30">
        <f>DiesJahr</f>
        <v>3800</v>
      </c>
    </row>
    <row r="16" spans="1:28" x14ac:dyDescent="0.25">
      <c r="W16" s="26"/>
      <c r="X16" s="10"/>
      <c r="Y16" s="10"/>
      <c r="Z16" s="31"/>
      <c r="AB16" s="32"/>
    </row>
    <row r="17" spans="9:28" x14ac:dyDescent="0.25"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W17" s="26"/>
      <c r="X17" s="10"/>
      <c r="Y17" s="10"/>
      <c r="Z17" s="31"/>
      <c r="AB17" s="32"/>
    </row>
    <row r="18" spans="9:28" ht="21" x14ac:dyDescent="0.35"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W18" s="26" t="s">
        <v>14</v>
      </c>
      <c r="X18" s="10" t="s">
        <v>7</v>
      </c>
      <c r="Y18" s="29">
        <f>IF(Vorjahr&gt;DiesJahr,0,Vorjahr)</f>
        <v>0</v>
      </c>
      <c r="Z18" s="30">
        <f>IF(Vorjahr&gt;DiesJahr,0,DiesJahr)</f>
        <v>0</v>
      </c>
      <c r="AB18" s="33" t="s">
        <v>15</v>
      </c>
    </row>
    <row r="19" spans="9:28" ht="21" x14ac:dyDescent="0.35"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W19" s="26"/>
      <c r="X19" s="10" t="s">
        <v>10</v>
      </c>
      <c r="Y19" s="27">
        <f>LinkeKantePfeil</f>
        <v>6.75</v>
      </c>
      <c r="Z19" s="28">
        <f>LinkeKantePfeil</f>
        <v>6.75</v>
      </c>
      <c r="AB19" s="33" t="s">
        <v>16</v>
      </c>
    </row>
    <row r="20" spans="9:28" ht="21" x14ac:dyDescent="0.35"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W20" s="26"/>
      <c r="X20" s="10"/>
      <c r="Y20" s="10"/>
      <c r="Z20" s="31"/>
      <c r="AB20" s="34"/>
    </row>
    <row r="21" spans="9:28" ht="21" x14ac:dyDescent="0.35">
      <c r="I21" s="10"/>
      <c r="J21" s="10"/>
      <c r="K21" s="10"/>
      <c r="M21" s="10"/>
      <c r="N21" s="10"/>
      <c r="O21" s="10"/>
      <c r="P21" s="10"/>
      <c r="Q21" s="10"/>
      <c r="R21" s="10"/>
      <c r="S21" s="10"/>
      <c r="T21" s="10"/>
      <c r="U21" s="10"/>
      <c r="W21" s="26" t="s">
        <v>17</v>
      </c>
      <c r="X21" s="10" t="s">
        <v>7</v>
      </c>
      <c r="Y21" s="29">
        <f>IF(Vorjahr&lt;DiesJahr,0,Vorjahr)</f>
        <v>4500</v>
      </c>
      <c r="Z21" s="30">
        <f>IF(Vorjahr&lt;DiesJahr,0,DiesJahr)</f>
        <v>3800</v>
      </c>
      <c r="AB21" s="33" t="s">
        <v>18</v>
      </c>
    </row>
    <row r="22" spans="9:28" ht="21" x14ac:dyDescent="0.35">
      <c r="I22" s="10"/>
      <c r="J22" s="10"/>
      <c r="K22" s="10"/>
      <c r="M22" s="10"/>
      <c r="N22" s="10"/>
      <c r="O22" s="10"/>
      <c r="P22" s="10"/>
      <c r="Q22" s="10"/>
      <c r="R22" s="10"/>
      <c r="S22" s="10"/>
      <c r="T22" s="10"/>
      <c r="U22" s="10"/>
      <c r="W22" s="26"/>
      <c r="X22" s="10" t="s">
        <v>10</v>
      </c>
      <c r="Y22" s="27">
        <f>LinkeKantePfeil</f>
        <v>6.75</v>
      </c>
      <c r="Z22" s="28">
        <f>LinkeKantePfeil</f>
        <v>6.75</v>
      </c>
      <c r="AB22" s="33" t="s">
        <v>19</v>
      </c>
    </row>
    <row r="23" spans="9:28" ht="21" x14ac:dyDescent="0.35">
      <c r="I23" s="10"/>
      <c r="J23" s="10"/>
      <c r="K23" s="10"/>
      <c r="M23" s="10"/>
      <c r="N23" s="10"/>
      <c r="O23" s="10"/>
      <c r="P23" s="10"/>
      <c r="Q23" s="10"/>
      <c r="R23" s="10"/>
      <c r="S23" s="10"/>
      <c r="T23" s="10"/>
      <c r="U23" s="10"/>
      <c r="W23" s="26"/>
      <c r="X23" s="10"/>
      <c r="Y23" s="10"/>
      <c r="Z23" s="31"/>
      <c r="AB23" s="35"/>
    </row>
    <row r="24" spans="9:28" x14ac:dyDescent="0.25">
      <c r="I24" s="10"/>
      <c r="J24" s="10"/>
      <c r="K24" s="10"/>
      <c r="M24" s="10"/>
      <c r="N24" s="10"/>
      <c r="O24" s="10"/>
      <c r="P24" s="10"/>
      <c r="Q24" s="10"/>
      <c r="R24" s="10"/>
      <c r="S24" s="10"/>
      <c r="T24" s="10"/>
      <c r="U24" s="10"/>
      <c r="W24" s="26"/>
      <c r="X24" s="10"/>
      <c r="Y24" s="10"/>
      <c r="Z24" s="31"/>
    </row>
    <row r="25" spans="9:28" x14ac:dyDescent="0.25">
      <c r="I25" s="10"/>
      <c r="J25" s="10"/>
      <c r="K25" s="10"/>
      <c r="M25" s="10"/>
      <c r="N25" s="10"/>
      <c r="O25" s="10"/>
      <c r="P25" s="10"/>
      <c r="Q25" s="10"/>
      <c r="R25" s="10"/>
      <c r="S25" s="10"/>
      <c r="T25" s="10"/>
      <c r="U25" s="10"/>
      <c r="W25" s="26" t="s">
        <v>20</v>
      </c>
      <c r="X25" s="10" t="s">
        <v>7</v>
      </c>
      <c r="Y25" s="27">
        <f>HalbeBreiteSaeule</f>
        <v>0.25</v>
      </c>
      <c r="Z25" s="28">
        <f>LinkeKantePfeil+HalbeBreiteSaeule</f>
        <v>7</v>
      </c>
      <c r="AB25" t="s">
        <v>21</v>
      </c>
    </row>
    <row r="26" spans="9:28" x14ac:dyDescent="0.25"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W26" s="26"/>
      <c r="X26" s="10" t="s">
        <v>10</v>
      </c>
      <c r="Y26" s="10">
        <v>0</v>
      </c>
      <c r="Z26" s="31">
        <v>0</v>
      </c>
    </row>
    <row r="27" spans="9:28" ht="15.75" thickBot="1" x14ac:dyDescent="0.3">
      <c r="I27" s="10"/>
      <c r="J27" s="10"/>
      <c r="K27" s="10"/>
      <c r="M27" s="10"/>
      <c r="N27" s="10"/>
      <c r="O27" s="10"/>
      <c r="P27" s="10"/>
      <c r="Q27" s="10"/>
      <c r="R27" s="10"/>
      <c r="S27" s="10"/>
      <c r="T27" s="10"/>
      <c r="U27" s="10"/>
      <c r="W27" s="36"/>
      <c r="X27" s="37"/>
      <c r="Y27" s="37"/>
      <c r="Z27" s="38"/>
    </row>
    <row r="28" spans="9:28" x14ac:dyDescent="0.25"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</row>
    <row r="29" spans="9:28" x14ac:dyDescent="0.25"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</row>
    <row r="30" spans="9:28" x14ac:dyDescent="0.25"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</row>
    <row r="31" spans="9:28" x14ac:dyDescent="0.25"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</row>
    <row r="32" spans="9:28" x14ac:dyDescent="0.25"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Y32" s="2"/>
    </row>
    <row r="33" spans="25:25" x14ac:dyDescent="0.25">
      <c r="Y33" s="2"/>
    </row>
    <row r="34" spans="25:25" x14ac:dyDescent="0.25">
      <c r="Y34" s="2"/>
    </row>
    <row r="51" spans="3:25" x14ac:dyDescent="0.25">
      <c r="C51" s="39"/>
    </row>
    <row r="52" spans="3:25" x14ac:dyDescent="0.25">
      <c r="C52" s="39"/>
    </row>
    <row r="53" spans="3:25" x14ac:dyDescent="0.25">
      <c r="C53" s="39"/>
    </row>
    <row r="54" spans="3:25" x14ac:dyDescent="0.25">
      <c r="C54" s="39"/>
      <c r="Y54" s="2"/>
    </row>
    <row r="55" spans="3:25" x14ac:dyDescent="0.25">
      <c r="C55" s="39"/>
      <c r="Y55" s="2" t="s">
        <v>22</v>
      </c>
    </row>
    <row r="56" spans="3:25" x14ac:dyDescent="0.25">
      <c r="L56" s="10"/>
      <c r="Y56" s="2" t="s">
        <v>23</v>
      </c>
    </row>
    <row r="57" spans="3:25" x14ac:dyDescent="0.25">
      <c r="L57" s="2"/>
      <c r="Y57" s="2"/>
    </row>
    <row r="58" spans="3:25" x14ac:dyDescent="0.25">
      <c r="L58" s="10"/>
    </row>
    <row r="59" spans="3:25" x14ac:dyDescent="0.25">
      <c r="L59" s="10"/>
    </row>
    <row r="60" spans="3:25" x14ac:dyDescent="0.25">
      <c r="L60" s="2"/>
    </row>
    <row r="62" spans="3:25" x14ac:dyDescent="0.25">
      <c r="L62" s="2"/>
    </row>
    <row r="63" spans="3:25" x14ac:dyDescent="0.25">
      <c r="L63" s="2"/>
    </row>
    <row r="64" spans="3:25" x14ac:dyDescent="0.25">
      <c r="L64" s="2"/>
    </row>
    <row r="65" spans="12:12" x14ac:dyDescent="0.25">
      <c r="L65" s="2"/>
    </row>
    <row r="66" spans="12:12" x14ac:dyDescent="0.25">
      <c r="L66" s="2"/>
    </row>
    <row r="67" spans="12:12" x14ac:dyDescent="0.25">
      <c r="L67" s="2"/>
    </row>
    <row r="68" spans="12:12" x14ac:dyDescent="0.25">
      <c r="L68" s="2"/>
    </row>
    <row r="69" spans="12:12" x14ac:dyDescent="0.25">
      <c r="L69" s="2"/>
    </row>
    <row r="70" spans="12:12" x14ac:dyDescent="0.25">
      <c r="L70" s="2"/>
    </row>
    <row r="71" spans="12:12" x14ac:dyDescent="0.25">
      <c r="L71" s="2"/>
    </row>
    <row r="72" spans="12:12" x14ac:dyDescent="0.25">
      <c r="L72" s="2"/>
    </row>
    <row r="73" spans="12:12" x14ac:dyDescent="0.25">
      <c r="L73" s="2"/>
    </row>
    <row r="74" spans="12:12" x14ac:dyDescent="0.25">
      <c r="L74" s="2"/>
    </row>
    <row r="75" spans="12:12" x14ac:dyDescent="0.25">
      <c r="L75" s="2"/>
    </row>
    <row r="77" spans="12:12" x14ac:dyDescent="0.25">
      <c r="L77" s="2"/>
    </row>
    <row r="78" spans="12:12" x14ac:dyDescent="0.25">
      <c r="L78" s="2"/>
    </row>
    <row r="79" spans="12:12" x14ac:dyDescent="0.25">
      <c r="L79" s="2"/>
    </row>
    <row r="80" spans="12:12" x14ac:dyDescent="0.25">
      <c r="L80" s="2"/>
    </row>
    <row r="81" spans="12:12" x14ac:dyDescent="0.25">
      <c r="L81" s="2"/>
    </row>
    <row r="85" spans="12:12" x14ac:dyDescent="0.25">
      <c r="L85" s="2"/>
    </row>
    <row r="88" spans="12:12" x14ac:dyDescent="0.25">
      <c r="L88" s="10"/>
    </row>
    <row r="89" spans="12:12" ht="20.25" customHeight="1" x14ac:dyDescent="0.25">
      <c r="L89" s="2"/>
    </row>
    <row r="92" spans="12:12" x14ac:dyDescent="0.25">
      <c r="L92" s="2"/>
    </row>
    <row r="103" spans="12:12" x14ac:dyDescent="0.25">
      <c r="L103" s="2"/>
    </row>
    <row r="116" spans="12:12" x14ac:dyDescent="0.25">
      <c r="L116" s="2"/>
    </row>
    <row r="135" spans="12:12" x14ac:dyDescent="0.25">
      <c r="L135" s="2"/>
    </row>
    <row r="136" spans="12:12" x14ac:dyDescent="0.25">
      <c r="L136" s="2"/>
    </row>
    <row r="149" spans="12:12" x14ac:dyDescent="0.25">
      <c r="L149" s="2"/>
    </row>
    <row r="168" spans="12:12" x14ac:dyDescent="0.25">
      <c r="L168" s="2"/>
    </row>
    <row r="169" spans="12:12" ht="20.25" customHeight="1" x14ac:dyDescent="0.25"/>
    <row r="170" spans="12:12" ht="18" customHeight="1" x14ac:dyDescent="0.25"/>
  </sheetData>
  <mergeCells count="2">
    <mergeCell ref="B1:G1"/>
    <mergeCell ref="B3:G3"/>
  </mergeCells>
  <dataValidations count="1">
    <dataValidation allowBlank="1" showInputMessage="1" showErrorMessage="1" promptTitle="made by HH" sqref="V572" xr:uid="{B8F77C92-2EA9-41A0-8F08-D454E9713429}"/>
  </dataValidations>
  <pageMargins left="0.70866141732283472" right="0.70866141732283472" top="0.78740157480314965" bottom="0.78740157480314965" header="0.31496062992125984" footer="0.31496062992125984"/>
  <pageSetup paperSize="9" scale="3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6</vt:i4>
      </vt:variant>
    </vt:vector>
  </HeadingPairs>
  <TitlesOfParts>
    <vt:vector size="7" baseType="lpstr">
      <vt:lpstr>Dynamischer Pfeil</vt:lpstr>
      <vt:lpstr>DiesJahr</vt:lpstr>
      <vt:lpstr>HalbeBreiteSaeule</vt:lpstr>
      <vt:lpstr>LinkeKanteDiesJahr</vt:lpstr>
      <vt:lpstr>LinkeKantePfeil</vt:lpstr>
      <vt:lpstr>LinkeKanteVorjahr</vt:lpstr>
      <vt:lpstr>Vorjahr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Rene Martin</dc:creator>
  <cp:lastModifiedBy>Rene Martin</cp:lastModifiedBy>
  <dcterms:created xsi:type="dcterms:W3CDTF">2019-11-05T09:41:07Z</dcterms:created>
  <dcterms:modified xsi:type="dcterms:W3CDTF">2019-11-08T16:54:15Z</dcterms:modified>
</cp:coreProperties>
</file>