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Listen\"/>
    </mc:Choice>
  </mc:AlternateContent>
  <xr:revisionPtr revIDLastSave="0" documentId="13_ncr:1_{DB866CB4-E0E4-44F6-8602-47CC852A6E06}" xr6:coauthVersionLast="40" xr6:coauthVersionMax="40" xr10:uidLastSave="{00000000-0000-0000-0000-000000000000}"/>
  <bookViews>
    <workbookView xWindow="120" yWindow="15" windowWidth="15480" windowHeight="10740" activeTab="2" xr2:uid="{00000000-000D-0000-FFFF-FFFF00000000}"/>
    <workbookView xWindow="0" yWindow="0" windowWidth="28800" windowHeight="14040" activeTab="2" xr2:uid="{F9390FA2-5A2A-42EA-B099-FB2BAEA94066}"/>
  </bookViews>
  <sheets>
    <sheet name="alt" sheetId="1" r:id="rId1"/>
    <sheet name="neu" sheetId="4" r:id="rId2"/>
    <sheet name="Konsolidierte Liste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2" i="5"/>
  <c r="G2" i="5"/>
  <c r="G3" i="5" s="1"/>
  <c r="H2" i="5"/>
  <c r="I2" i="5"/>
  <c r="J2" i="5"/>
  <c r="J3" i="5" s="1"/>
  <c r="K2" i="5"/>
  <c r="K3" i="5" s="1"/>
  <c r="C3" i="5"/>
  <c r="E3" i="5"/>
  <c r="H3" i="5"/>
  <c r="I3" i="5"/>
  <c r="C4" i="5"/>
  <c r="E4" i="5"/>
  <c r="E5" i="5" s="1"/>
  <c r="F4" i="5"/>
  <c r="F5" i="5" s="1"/>
  <c r="G4" i="5"/>
  <c r="H4" i="5"/>
  <c r="I4" i="5"/>
  <c r="I5" i="5" s="1"/>
  <c r="J4" i="5"/>
  <c r="K4" i="5"/>
  <c r="K5" i="5" s="1"/>
  <c r="C5" i="5"/>
  <c r="G5" i="5"/>
  <c r="H5" i="5"/>
  <c r="J5" i="5"/>
  <c r="C6" i="5"/>
  <c r="E6" i="5"/>
  <c r="F6" i="5"/>
  <c r="G6" i="5"/>
  <c r="H6" i="5"/>
  <c r="I6" i="5"/>
  <c r="J6" i="5"/>
  <c r="K6" i="5"/>
  <c r="C7" i="5"/>
  <c r="E7" i="5"/>
  <c r="F7" i="5"/>
  <c r="G7" i="5"/>
  <c r="H7" i="5"/>
  <c r="I7" i="5"/>
  <c r="J7" i="5"/>
  <c r="K7" i="5"/>
  <c r="C8" i="5"/>
  <c r="E8" i="5"/>
  <c r="E9" i="5" s="1"/>
  <c r="F8" i="5"/>
  <c r="F9" i="5" s="1"/>
  <c r="G8" i="5"/>
  <c r="G9" i="5" s="1"/>
  <c r="H8" i="5"/>
  <c r="I8" i="5"/>
  <c r="J8" i="5"/>
  <c r="J9" i="5" s="1"/>
  <c r="K8" i="5"/>
  <c r="C9" i="5"/>
  <c r="H9" i="5"/>
  <c r="I9" i="5"/>
  <c r="K9" i="5"/>
  <c r="C10" i="5"/>
  <c r="E10" i="5"/>
  <c r="E11" i="5" s="1"/>
  <c r="F10" i="5"/>
  <c r="F11" i="5" s="1"/>
  <c r="G10" i="5"/>
  <c r="G11" i="5" s="1"/>
  <c r="H10" i="5"/>
  <c r="H11" i="5" s="1"/>
  <c r="I10" i="5"/>
  <c r="J10" i="5"/>
  <c r="K10" i="5"/>
  <c r="K11" i="5" s="1"/>
  <c r="C11" i="5"/>
  <c r="I11" i="5"/>
  <c r="J11" i="5"/>
  <c r="C12" i="5"/>
  <c r="E12" i="5"/>
  <c r="E13" i="5" s="1"/>
  <c r="F12" i="5"/>
  <c r="F13" i="5" s="1"/>
  <c r="G12" i="5"/>
  <c r="G13" i="5" s="1"/>
  <c r="H12" i="5"/>
  <c r="H13" i="5" s="1"/>
  <c r="I12" i="5"/>
  <c r="I13" i="5" s="1"/>
  <c r="J12" i="5"/>
  <c r="K12" i="5"/>
  <c r="C13" i="5"/>
  <c r="J13" i="5"/>
  <c r="K13" i="5"/>
  <c r="C14" i="5"/>
  <c r="E14" i="5"/>
  <c r="E15" i="5" s="1"/>
  <c r="F14" i="5"/>
  <c r="G14" i="5"/>
  <c r="G15" i="5" s="1"/>
  <c r="H14" i="5"/>
  <c r="I14" i="5"/>
  <c r="I15" i="5" s="1"/>
  <c r="J14" i="5"/>
  <c r="J15" i="5" s="1"/>
  <c r="K14" i="5"/>
  <c r="C15" i="5"/>
  <c r="F15" i="5"/>
  <c r="H15" i="5"/>
  <c r="K15" i="5"/>
  <c r="C16" i="5"/>
  <c r="E16" i="5"/>
  <c r="F16" i="5"/>
  <c r="G16" i="5"/>
  <c r="H16" i="5"/>
  <c r="I16" i="5"/>
  <c r="J16" i="5"/>
  <c r="K16" i="5"/>
  <c r="C17" i="5"/>
  <c r="E17" i="5"/>
  <c r="F17" i="5"/>
  <c r="G17" i="5"/>
  <c r="H17" i="5"/>
  <c r="I17" i="5"/>
  <c r="J17" i="5"/>
  <c r="K17" i="5"/>
  <c r="C18" i="5"/>
  <c r="E18" i="5"/>
  <c r="F18" i="5"/>
  <c r="G18" i="5"/>
  <c r="H18" i="5"/>
  <c r="I18" i="5"/>
  <c r="J18" i="5"/>
  <c r="K18" i="5"/>
  <c r="C19" i="5"/>
  <c r="E19" i="5"/>
  <c r="F19" i="5"/>
  <c r="G19" i="5"/>
  <c r="H19" i="5"/>
  <c r="I19" i="5"/>
  <c r="J19" i="5"/>
  <c r="K19" i="5"/>
  <c r="C20" i="5"/>
  <c r="E20" i="5"/>
  <c r="E21" i="5" s="1"/>
  <c r="F20" i="5"/>
  <c r="F21" i="5" s="1"/>
  <c r="G20" i="5"/>
  <c r="H20" i="5"/>
  <c r="H21" i="5" s="1"/>
  <c r="I20" i="5"/>
  <c r="I21" i="5" s="1"/>
  <c r="J20" i="5"/>
  <c r="J21" i="5" s="1"/>
  <c r="K20" i="5"/>
  <c r="K21" i="5" s="1"/>
  <c r="C21" i="5"/>
  <c r="G21" i="5"/>
  <c r="C22" i="5"/>
  <c r="E22" i="5"/>
  <c r="F22" i="5"/>
  <c r="G22" i="5"/>
  <c r="H22" i="5"/>
  <c r="I22" i="5"/>
  <c r="J22" i="5"/>
  <c r="K22" i="5"/>
  <c r="C23" i="5"/>
  <c r="E23" i="5"/>
  <c r="F23" i="5"/>
  <c r="G23" i="5"/>
  <c r="H23" i="5"/>
  <c r="I23" i="5"/>
  <c r="J23" i="5"/>
  <c r="K23" i="5"/>
  <c r="C24" i="5"/>
  <c r="E24" i="5"/>
  <c r="F24" i="5"/>
  <c r="G24" i="5"/>
  <c r="H24" i="5"/>
  <c r="I24" i="5"/>
  <c r="J24" i="5"/>
  <c r="K24" i="5"/>
  <c r="C25" i="5"/>
  <c r="E25" i="5"/>
  <c r="F25" i="5"/>
  <c r="G25" i="5"/>
  <c r="H25" i="5"/>
  <c r="I25" i="5"/>
  <c r="J25" i="5"/>
  <c r="K25" i="5"/>
  <c r="C26" i="5"/>
  <c r="E26" i="5"/>
  <c r="F26" i="5"/>
  <c r="G26" i="5"/>
  <c r="H26" i="5"/>
  <c r="I26" i="5"/>
  <c r="J26" i="5"/>
  <c r="K26" i="5"/>
  <c r="C27" i="5"/>
  <c r="E27" i="5"/>
  <c r="F27" i="5"/>
  <c r="G27" i="5"/>
  <c r="H27" i="5"/>
  <c r="I27" i="5"/>
  <c r="J27" i="5"/>
  <c r="K27" i="5"/>
  <c r="C28" i="5"/>
  <c r="E28" i="5"/>
  <c r="E29" i="5" s="1"/>
  <c r="F28" i="5"/>
  <c r="G28" i="5"/>
  <c r="G29" i="5" s="1"/>
  <c r="H28" i="5"/>
  <c r="I28" i="5"/>
  <c r="J28" i="5"/>
  <c r="K28" i="5"/>
  <c r="K29" i="5" s="1"/>
  <c r="C29" i="5"/>
  <c r="F29" i="5"/>
  <c r="H29" i="5"/>
  <c r="I29" i="5"/>
  <c r="J29" i="5"/>
  <c r="C30" i="5"/>
  <c r="E30" i="5"/>
  <c r="F30" i="5"/>
  <c r="G30" i="5"/>
  <c r="H30" i="5"/>
  <c r="I30" i="5"/>
  <c r="J30" i="5"/>
  <c r="K30" i="5"/>
  <c r="C31" i="5"/>
  <c r="E31" i="5"/>
  <c r="F31" i="5"/>
  <c r="G31" i="5"/>
  <c r="H31" i="5"/>
  <c r="I31" i="5"/>
  <c r="J31" i="5"/>
  <c r="K31" i="5"/>
  <c r="C32" i="5"/>
  <c r="E32" i="5"/>
  <c r="E33" i="5" s="1"/>
  <c r="F32" i="5"/>
  <c r="G32" i="5"/>
  <c r="H32" i="5"/>
  <c r="H33" i="5" s="1"/>
  <c r="I32" i="5"/>
  <c r="J32" i="5"/>
  <c r="K32" i="5"/>
  <c r="C33" i="5"/>
  <c r="F33" i="5"/>
  <c r="G33" i="5"/>
  <c r="I33" i="5"/>
  <c r="J33" i="5"/>
  <c r="K33" i="5"/>
  <c r="C34" i="5"/>
  <c r="E34" i="5"/>
  <c r="E35" i="5" s="1"/>
  <c r="F34" i="5"/>
  <c r="F35" i="5" s="1"/>
  <c r="G34" i="5"/>
  <c r="H34" i="5"/>
  <c r="I34" i="5"/>
  <c r="I35" i="5" s="1"/>
  <c r="J34" i="5"/>
  <c r="K34" i="5"/>
  <c r="C35" i="5"/>
  <c r="G35" i="5"/>
  <c r="H35" i="5"/>
  <c r="J35" i="5"/>
  <c r="K35" i="5"/>
  <c r="C36" i="5"/>
  <c r="E36" i="5"/>
  <c r="E37" i="5" s="1"/>
  <c r="F36" i="5"/>
  <c r="F37" i="5" s="1"/>
  <c r="G36" i="5"/>
  <c r="G37" i="5" s="1"/>
  <c r="H36" i="5"/>
  <c r="I36" i="5"/>
  <c r="J36" i="5"/>
  <c r="J37" i="5" s="1"/>
  <c r="K36" i="5"/>
  <c r="C37" i="5"/>
  <c r="H37" i="5"/>
  <c r="I37" i="5"/>
  <c r="K37" i="5"/>
  <c r="C38" i="5"/>
  <c r="E38" i="5"/>
  <c r="E39" i="5" s="1"/>
  <c r="F38" i="5"/>
  <c r="G38" i="5"/>
  <c r="G39" i="5" s="1"/>
  <c r="H38" i="5"/>
  <c r="H39" i="5" s="1"/>
  <c r="I38" i="5"/>
  <c r="J38" i="5"/>
  <c r="K38" i="5"/>
  <c r="K39" i="5" s="1"/>
  <c r="C39" i="5"/>
  <c r="F39" i="5"/>
  <c r="I39" i="5"/>
  <c r="J39" i="5"/>
  <c r="C40" i="5"/>
  <c r="E40" i="5"/>
  <c r="F40" i="5"/>
  <c r="G40" i="5"/>
  <c r="H40" i="5"/>
  <c r="H42" i="5" s="1"/>
  <c r="I40" i="5"/>
  <c r="I42" i="5" s="1"/>
  <c r="J40" i="5"/>
  <c r="K40" i="5"/>
  <c r="C41" i="5"/>
  <c r="E41" i="5"/>
  <c r="F41" i="5"/>
  <c r="G41" i="5"/>
  <c r="H41" i="5"/>
  <c r="I41" i="5"/>
  <c r="J41" i="5"/>
  <c r="K41" i="5"/>
  <c r="C42" i="5"/>
  <c r="F42" i="5"/>
  <c r="G42" i="5"/>
  <c r="J42" i="5"/>
  <c r="K42" i="5"/>
  <c r="C43" i="5"/>
  <c r="E43" i="5"/>
  <c r="F43" i="5"/>
  <c r="G43" i="5"/>
  <c r="H43" i="5"/>
  <c r="I43" i="5"/>
  <c r="I45" i="5" s="1"/>
  <c r="J43" i="5"/>
  <c r="J45" i="5" s="1"/>
  <c r="K43" i="5"/>
  <c r="C44" i="5"/>
  <c r="E44" i="5"/>
  <c r="F44" i="5"/>
  <c r="G44" i="5"/>
  <c r="H44" i="5"/>
  <c r="I44" i="5"/>
  <c r="J44" i="5"/>
  <c r="K44" i="5"/>
  <c r="C45" i="5"/>
  <c r="F45" i="5"/>
  <c r="G45" i="5"/>
  <c r="H45" i="5"/>
  <c r="K45" i="5"/>
  <c r="C46" i="5"/>
  <c r="E46" i="5"/>
  <c r="F46" i="5"/>
  <c r="G46" i="5"/>
  <c r="H46" i="5"/>
  <c r="I46" i="5"/>
  <c r="J46" i="5"/>
  <c r="K46" i="5"/>
  <c r="C47" i="5"/>
  <c r="E47" i="5"/>
  <c r="F47" i="5"/>
  <c r="F48" i="5" s="1"/>
  <c r="G47" i="5"/>
  <c r="H47" i="5"/>
  <c r="I47" i="5"/>
  <c r="J47" i="5"/>
  <c r="K47" i="5"/>
  <c r="C48" i="5"/>
  <c r="E48" i="5"/>
  <c r="G48" i="5"/>
  <c r="H48" i="5"/>
  <c r="I48" i="5"/>
  <c r="J48" i="5"/>
  <c r="K48" i="5"/>
  <c r="C49" i="5"/>
  <c r="E49" i="5"/>
  <c r="F49" i="5"/>
  <c r="F51" i="5" s="1"/>
  <c r="G49" i="5"/>
  <c r="H49" i="5"/>
  <c r="I49" i="5"/>
  <c r="J49" i="5"/>
  <c r="J51" i="5" s="1"/>
  <c r="K49" i="5"/>
  <c r="K51" i="5" s="1"/>
  <c r="C50" i="5"/>
  <c r="E50" i="5"/>
  <c r="F50" i="5"/>
  <c r="G50" i="5"/>
  <c r="H50" i="5"/>
  <c r="I50" i="5"/>
  <c r="J50" i="5"/>
  <c r="K50" i="5"/>
  <c r="C51" i="5"/>
  <c r="G51" i="5"/>
  <c r="H51" i="5"/>
  <c r="I51" i="5"/>
  <c r="C52" i="5"/>
  <c r="C54" i="5" s="1"/>
  <c r="E52" i="5"/>
  <c r="F52" i="5"/>
  <c r="G52" i="5"/>
  <c r="G54" i="5" s="1"/>
  <c r="H52" i="5"/>
  <c r="I52" i="5"/>
  <c r="J52" i="5"/>
  <c r="K52" i="5"/>
  <c r="K54" i="5" s="1"/>
  <c r="C53" i="5"/>
  <c r="E53" i="5"/>
  <c r="F53" i="5"/>
  <c r="G53" i="5"/>
  <c r="H53" i="5"/>
  <c r="I53" i="5"/>
  <c r="J53" i="5"/>
  <c r="K53" i="5"/>
  <c r="F54" i="5"/>
  <c r="H54" i="5"/>
  <c r="I54" i="5"/>
  <c r="J54" i="5"/>
  <c r="C55" i="5"/>
  <c r="E55" i="5"/>
  <c r="E57" i="5" s="1"/>
  <c r="F55" i="5"/>
  <c r="G55" i="5"/>
  <c r="H55" i="5"/>
  <c r="H57" i="5" s="1"/>
  <c r="I55" i="5"/>
  <c r="J55" i="5"/>
  <c r="K55" i="5"/>
  <c r="C56" i="5"/>
  <c r="E56" i="5"/>
  <c r="F56" i="5"/>
  <c r="G56" i="5"/>
  <c r="H56" i="5"/>
  <c r="I56" i="5"/>
  <c r="J56" i="5"/>
  <c r="K56" i="5"/>
  <c r="C57" i="5"/>
  <c r="F57" i="5"/>
  <c r="G57" i="5"/>
  <c r="I57" i="5"/>
  <c r="J57" i="5"/>
  <c r="K57" i="5"/>
  <c r="C58" i="5"/>
  <c r="E58" i="5"/>
  <c r="F58" i="5"/>
  <c r="F60" i="5" s="1"/>
  <c r="G58" i="5"/>
  <c r="H58" i="5"/>
  <c r="I58" i="5"/>
  <c r="I60" i="5" s="1"/>
  <c r="J58" i="5"/>
  <c r="K58" i="5"/>
  <c r="C59" i="5"/>
  <c r="E59" i="5"/>
  <c r="F59" i="5"/>
  <c r="G59" i="5"/>
  <c r="H59" i="5"/>
  <c r="I59" i="5"/>
  <c r="J59" i="5"/>
  <c r="K59" i="5"/>
  <c r="C60" i="5"/>
  <c r="G60" i="5"/>
  <c r="H60" i="5"/>
  <c r="J60" i="5"/>
  <c r="K60" i="5"/>
  <c r="C61" i="5"/>
  <c r="E61" i="5"/>
  <c r="F61" i="5"/>
  <c r="G61" i="5"/>
  <c r="H61" i="5"/>
  <c r="I61" i="5"/>
  <c r="J61" i="5"/>
  <c r="J63" i="5" s="1"/>
  <c r="K61" i="5"/>
  <c r="C62" i="5"/>
  <c r="E62" i="5"/>
  <c r="F62" i="5"/>
  <c r="G62" i="5"/>
  <c r="H62" i="5"/>
  <c r="I62" i="5"/>
  <c r="J62" i="5"/>
  <c r="K62" i="5"/>
  <c r="C63" i="5"/>
  <c r="E63" i="5"/>
  <c r="F63" i="5"/>
  <c r="G63" i="5"/>
  <c r="H63" i="5"/>
  <c r="I63" i="5"/>
  <c r="K63" i="5"/>
  <c r="C64" i="5"/>
  <c r="E64" i="5"/>
  <c r="F64" i="5"/>
  <c r="F66" i="5" s="1"/>
  <c r="G64" i="5"/>
  <c r="G66" i="5" s="1"/>
  <c r="H64" i="5"/>
  <c r="I64" i="5"/>
  <c r="J64" i="5"/>
  <c r="J66" i="5" s="1"/>
  <c r="K64" i="5"/>
  <c r="C65" i="5"/>
  <c r="E65" i="5"/>
  <c r="F65" i="5"/>
  <c r="G65" i="5"/>
  <c r="H65" i="5"/>
  <c r="I65" i="5"/>
  <c r="J65" i="5"/>
  <c r="K65" i="5"/>
  <c r="C66" i="5"/>
  <c r="H66" i="5"/>
  <c r="I66" i="5"/>
  <c r="K66" i="5"/>
  <c r="C67" i="5"/>
  <c r="E67" i="5"/>
  <c r="F67" i="5"/>
  <c r="G67" i="5"/>
  <c r="G69" i="5" s="1"/>
  <c r="H67" i="5"/>
  <c r="H69" i="5" s="1"/>
  <c r="I67" i="5"/>
  <c r="J67" i="5"/>
  <c r="K67" i="5"/>
  <c r="K69" i="5" s="1"/>
  <c r="C68" i="5"/>
  <c r="E68" i="5"/>
  <c r="F68" i="5"/>
  <c r="G68" i="5"/>
  <c r="H68" i="5"/>
  <c r="I68" i="5"/>
  <c r="J68" i="5"/>
  <c r="K68" i="5"/>
  <c r="C69" i="5"/>
  <c r="F69" i="5"/>
  <c r="I69" i="5"/>
  <c r="J69" i="5"/>
  <c r="C70" i="5"/>
  <c r="C71" i="5" s="1"/>
  <c r="E70" i="5"/>
  <c r="E71" i="5" s="1"/>
  <c r="F70" i="5"/>
  <c r="G70" i="5"/>
  <c r="H70" i="5"/>
  <c r="H71" i="5" s="1"/>
  <c r="I70" i="5"/>
  <c r="I71" i="5" s="1"/>
  <c r="J70" i="5"/>
  <c r="K70" i="5"/>
  <c r="F71" i="5"/>
  <c r="G71" i="5"/>
  <c r="J71" i="5"/>
  <c r="K71" i="5"/>
  <c r="C72" i="5"/>
  <c r="E72" i="5"/>
  <c r="E73" i="5" s="1"/>
  <c r="F72" i="5"/>
  <c r="G72" i="5"/>
  <c r="H72" i="5"/>
  <c r="I72" i="5"/>
  <c r="I73" i="5" s="1"/>
  <c r="J72" i="5"/>
  <c r="J73" i="5" s="1"/>
  <c r="K72" i="5"/>
  <c r="C73" i="5"/>
  <c r="F73" i="5"/>
  <c r="G73" i="5"/>
  <c r="H73" i="5"/>
  <c r="K73" i="5"/>
  <c r="C74" i="5"/>
  <c r="E74" i="5"/>
  <c r="F74" i="5"/>
  <c r="F75" i="5" s="1"/>
  <c r="G74" i="5"/>
  <c r="H74" i="5"/>
  <c r="I74" i="5"/>
  <c r="J74" i="5"/>
  <c r="K74" i="5"/>
  <c r="K75" i="5" s="1"/>
  <c r="C75" i="5"/>
  <c r="E75" i="5"/>
  <c r="G75" i="5"/>
  <c r="H75" i="5"/>
  <c r="I75" i="5"/>
  <c r="J75" i="5"/>
  <c r="C76" i="5"/>
  <c r="E76" i="5"/>
  <c r="E77" i="5" s="1"/>
  <c r="F76" i="5"/>
  <c r="F77" i="5" s="1"/>
  <c r="G76" i="5"/>
  <c r="H76" i="5"/>
  <c r="I76" i="5"/>
  <c r="J76" i="5"/>
  <c r="J77" i="5" s="1"/>
  <c r="K76" i="5"/>
  <c r="K77" i="5" s="1"/>
  <c r="C77" i="5"/>
  <c r="G77" i="5"/>
  <c r="H77" i="5"/>
  <c r="I77" i="5"/>
  <c r="C78" i="5"/>
  <c r="C79" i="5" s="1"/>
  <c r="E78" i="5"/>
  <c r="E79" i="5" s="1"/>
  <c r="F78" i="5"/>
  <c r="G78" i="5"/>
  <c r="G79" i="5" s="1"/>
  <c r="H78" i="5"/>
  <c r="I78" i="5"/>
  <c r="J78" i="5"/>
  <c r="K78" i="5"/>
  <c r="K79" i="5" s="1"/>
  <c r="F79" i="5"/>
  <c r="H79" i="5"/>
  <c r="I79" i="5"/>
  <c r="J79" i="5"/>
  <c r="C80" i="5"/>
  <c r="E80" i="5"/>
  <c r="E81" i="5" s="1"/>
  <c r="F80" i="5"/>
  <c r="G80" i="5"/>
  <c r="H80" i="5"/>
  <c r="H81" i="5" s="1"/>
  <c r="I80" i="5"/>
  <c r="J80" i="5"/>
  <c r="K80" i="5"/>
  <c r="C81" i="5"/>
  <c r="F81" i="5"/>
  <c r="G81" i="5"/>
  <c r="I81" i="5"/>
  <c r="J81" i="5"/>
  <c r="K81" i="5"/>
  <c r="C82" i="5"/>
  <c r="E82" i="5"/>
  <c r="E83" i="5" s="1"/>
  <c r="F82" i="5"/>
  <c r="F83" i="5" s="1"/>
  <c r="G82" i="5"/>
  <c r="H82" i="5"/>
  <c r="I82" i="5"/>
  <c r="I83" i="5" s="1"/>
  <c r="J82" i="5"/>
  <c r="K82" i="5"/>
  <c r="C83" i="5"/>
  <c r="G83" i="5"/>
  <c r="H83" i="5"/>
  <c r="J83" i="5"/>
  <c r="K83" i="5"/>
  <c r="C84" i="5"/>
  <c r="E84" i="5"/>
  <c r="E85" i="5" s="1"/>
  <c r="F84" i="5"/>
  <c r="F85" i="5" s="1"/>
  <c r="G84" i="5"/>
  <c r="G85" i="5" s="1"/>
  <c r="H84" i="5"/>
  <c r="I84" i="5"/>
  <c r="J84" i="5"/>
  <c r="J85" i="5" s="1"/>
  <c r="K84" i="5"/>
  <c r="C85" i="5"/>
  <c r="H85" i="5"/>
  <c r="I85" i="5"/>
  <c r="K85" i="5"/>
  <c r="C86" i="5"/>
  <c r="E86" i="5"/>
  <c r="E87" i="5" s="1"/>
  <c r="F86" i="5"/>
  <c r="G86" i="5"/>
  <c r="G87" i="5" s="1"/>
  <c r="H86" i="5"/>
  <c r="H87" i="5" s="1"/>
  <c r="I86" i="5"/>
  <c r="J86" i="5"/>
  <c r="K86" i="5"/>
  <c r="K87" i="5" s="1"/>
  <c r="C87" i="5"/>
  <c r="F87" i="5"/>
  <c r="I87" i="5"/>
  <c r="J87" i="5"/>
  <c r="C88" i="5"/>
  <c r="E88" i="5"/>
  <c r="E89" i="5" s="1"/>
  <c r="F88" i="5"/>
  <c r="G88" i="5"/>
  <c r="H88" i="5"/>
  <c r="H89" i="5" s="1"/>
  <c r="I88" i="5"/>
  <c r="I89" i="5" s="1"/>
  <c r="J88" i="5"/>
  <c r="K88" i="5"/>
  <c r="K89" i="5" s="1"/>
  <c r="C89" i="5"/>
  <c r="F89" i="5"/>
  <c r="G89" i="5"/>
  <c r="J89" i="5"/>
  <c r="C90" i="5"/>
  <c r="E90" i="5"/>
  <c r="E91" i="5" s="1"/>
  <c r="F90" i="5"/>
  <c r="F91" i="5" s="1"/>
  <c r="G90" i="5"/>
  <c r="H90" i="5"/>
  <c r="I90" i="5"/>
  <c r="J90" i="5"/>
  <c r="J91" i="5" s="1"/>
  <c r="K90" i="5"/>
  <c r="K91" i="5" s="1"/>
  <c r="C91" i="5"/>
  <c r="G91" i="5"/>
  <c r="H91" i="5"/>
  <c r="I91" i="5"/>
  <c r="C92" i="5"/>
  <c r="C93" i="5" s="1"/>
  <c r="E92" i="5"/>
  <c r="E93" i="5" s="1"/>
  <c r="F92" i="5"/>
  <c r="G92" i="5"/>
  <c r="G93" i="5" s="1"/>
  <c r="H92" i="5"/>
  <c r="I92" i="5"/>
  <c r="J92" i="5"/>
  <c r="K92" i="5"/>
  <c r="K93" i="5" s="1"/>
  <c r="F93" i="5"/>
  <c r="H93" i="5"/>
  <c r="I93" i="5"/>
  <c r="J93" i="5"/>
  <c r="C94" i="5"/>
  <c r="E94" i="5"/>
  <c r="E95" i="5" s="1"/>
  <c r="F94" i="5"/>
  <c r="F95" i="5" s="1"/>
  <c r="G94" i="5"/>
  <c r="G95" i="5" s="1"/>
  <c r="H94" i="5"/>
  <c r="I94" i="5"/>
  <c r="I95" i="5" s="1"/>
  <c r="J94" i="5"/>
  <c r="K94" i="5"/>
  <c r="K95" i="5" s="1"/>
  <c r="C95" i="5"/>
  <c r="H95" i="5"/>
  <c r="J95" i="5"/>
  <c r="C96" i="5"/>
  <c r="E96" i="5"/>
  <c r="E97" i="5" s="1"/>
  <c r="F96" i="5"/>
  <c r="G96" i="5"/>
  <c r="G97" i="5" s="1"/>
  <c r="H96" i="5"/>
  <c r="H97" i="5" s="1"/>
  <c r="I96" i="5"/>
  <c r="I97" i="5" s="1"/>
  <c r="J96" i="5"/>
  <c r="K96" i="5"/>
  <c r="K97" i="5" s="1"/>
  <c r="C97" i="5"/>
  <c r="F97" i="5"/>
  <c r="J97" i="5"/>
  <c r="C98" i="5"/>
  <c r="E98" i="5"/>
  <c r="E99" i="5" s="1"/>
  <c r="F98" i="5"/>
  <c r="G98" i="5"/>
  <c r="H98" i="5"/>
  <c r="I98" i="5"/>
  <c r="I99" i="5" s="1"/>
  <c r="J98" i="5"/>
  <c r="J99" i="5" s="1"/>
  <c r="K98" i="5"/>
  <c r="K99" i="5" s="1"/>
  <c r="C99" i="5"/>
  <c r="F99" i="5"/>
  <c r="G99" i="5"/>
  <c r="H99" i="5"/>
  <c r="C100" i="5"/>
  <c r="E100" i="5"/>
  <c r="E101" i="5" s="1"/>
  <c r="F100" i="5"/>
  <c r="G100" i="5"/>
  <c r="G101" i="5" s="1"/>
  <c r="H100" i="5"/>
  <c r="I100" i="5"/>
  <c r="J100" i="5"/>
  <c r="K100" i="5"/>
  <c r="K101" i="5" s="1"/>
  <c r="C101" i="5"/>
  <c r="F101" i="5"/>
  <c r="H101" i="5"/>
  <c r="I101" i="5"/>
  <c r="J101" i="5"/>
  <c r="C102" i="5"/>
  <c r="E102" i="5"/>
  <c r="E103" i="5" s="1"/>
  <c r="F102" i="5"/>
  <c r="F103" i="5" s="1"/>
  <c r="G102" i="5"/>
  <c r="G103" i="5" s="1"/>
  <c r="H102" i="5"/>
  <c r="I102" i="5"/>
  <c r="I103" i="5" s="1"/>
  <c r="J102" i="5"/>
  <c r="K102" i="5"/>
  <c r="K103" i="5" s="1"/>
  <c r="C103" i="5"/>
  <c r="H103" i="5"/>
  <c r="J103" i="5"/>
  <c r="C104" i="5"/>
  <c r="E104" i="5"/>
  <c r="E105" i="5" s="1"/>
  <c r="F104" i="5"/>
  <c r="G104" i="5"/>
  <c r="G105" i="5" s="1"/>
  <c r="H104" i="5"/>
  <c r="H105" i="5" s="1"/>
  <c r="I104" i="5"/>
  <c r="I105" i="5" s="1"/>
  <c r="J104" i="5"/>
  <c r="K104" i="5"/>
  <c r="K105" i="5" s="1"/>
  <c r="C105" i="5"/>
  <c r="F105" i="5"/>
  <c r="J105" i="5"/>
  <c r="C106" i="5"/>
  <c r="E106" i="5"/>
  <c r="E107" i="5" s="1"/>
  <c r="F106" i="5"/>
  <c r="G106" i="5"/>
  <c r="H106" i="5"/>
  <c r="H107" i="5" s="1"/>
  <c r="I106" i="5"/>
  <c r="I107" i="5" s="1"/>
  <c r="J106" i="5"/>
  <c r="J107" i="5" s="1"/>
  <c r="K106" i="5"/>
  <c r="K107" i="5" s="1"/>
  <c r="C107" i="5"/>
  <c r="F107" i="5"/>
  <c r="G107" i="5"/>
  <c r="C108" i="5"/>
  <c r="C109" i="5" s="1"/>
  <c r="E108" i="5"/>
  <c r="E109" i="5" s="1"/>
  <c r="F108" i="5"/>
  <c r="F109" i="5" s="1"/>
  <c r="G108" i="5"/>
  <c r="H108" i="5"/>
  <c r="I108" i="5"/>
  <c r="J108" i="5"/>
  <c r="J109" i="5" s="1"/>
  <c r="K108" i="5"/>
  <c r="K109" i="5" s="1"/>
  <c r="G109" i="5"/>
  <c r="H109" i="5"/>
  <c r="I109" i="5"/>
  <c r="C110" i="5"/>
  <c r="C111" i="5" s="1"/>
  <c r="E110" i="5"/>
  <c r="E111" i="5" s="1"/>
  <c r="F110" i="5"/>
  <c r="F111" i="5" s="1"/>
  <c r="G110" i="5"/>
  <c r="H110" i="5"/>
  <c r="H111" i="5" s="1"/>
  <c r="I110" i="5"/>
  <c r="J110" i="5"/>
  <c r="K110" i="5"/>
  <c r="K111" i="5" s="1"/>
  <c r="G111" i="5"/>
  <c r="I111" i="5"/>
  <c r="J111" i="5"/>
  <c r="C112" i="5"/>
  <c r="E112" i="5"/>
  <c r="E113" i="5" s="1"/>
  <c r="F112" i="5"/>
  <c r="F113" i="5" s="1"/>
  <c r="G112" i="5"/>
  <c r="G113" i="5" s="1"/>
  <c r="H112" i="5"/>
  <c r="H113" i="5" s="1"/>
  <c r="I112" i="5"/>
  <c r="J112" i="5"/>
  <c r="J113" i="5" s="1"/>
  <c r="K112" i="5"/>
  <c r="C113" i="5"/>
  <c r="I113" i="5"/>
  <c r="K113" i="5"/>
  <c r="D59" i="5"/>
  <c r="D55" i="5"/>
  <c r="D20" i="5"/>
  <c r="D84" i="5"/>
  <c r="D96" i="5"/>
  <c r="D61" i="5"/>
  <c r="D63" i="5"/>
  <c r="D30" i="5"/>
  <c r="D94" i="5"/>
  <c r="D48" i="5"/>
  <c r="D33" i="5"/>
  <c r="D97" i="5"/>
  <c r="D58" i="5"/>
  <c r="D56" i="5"/>
  <c r="D105" i="5"/>
  <c r="D45" i="5"/>
  <c r="D86" i="5"/>
  <c r="D3" i="5"/>
  <c r="D67" i="5"/>
  <c r="D79" i="5"/>
  <c r="D28" i="5"/>
  <c r="D92" i="5"/>
  <c r="D5" i="5"/>
  <c r="D69" i="5"/>
  <c r="D87" i="5"/>
  <c r="D38" i="5"/>
  <c r="D102" i="5"/>
  <c r="D41" i="5"/>
  <c r="D66" i="5"/>
  <c r="D11" i="5"/>
  <c r="D75" i="5"/>
  <c r="D111" i="5"/>
  <c r="D36" i="5"/>
  <c r="D100" i="5"/>
  <c r="D13" i="5"/>
  <c r="D77" i="5"/>
  <c r="D16" i="5"/>
  <c r="D46" i="5"/>
  <c r="D110" i="5"/>
  <c r="D80" i="5"/>
  <c r="D49" i="5"/>
  <c r="D10" i="5"/>
  <c r="D74" i="5"/>
  <c r="D26" i="5"/>
  <c r="D107" i="5"/>
  <c r="D68" i="5"/>
  <c r="D14" i="5"/>
  <c r="D17" i="5"/>
  <c r="D42" i="5"/>
  <c r="D51" i="5"/>
  <c r="D12" i="5"/>
  <c r="D53" i="5"/>
  <c r="D24" i="5"/>
  <c r="D89" i="5"/>
  <c r="D2" i="5"/>
  <c r="D19" i="5"/>
  <c r="D83" i="5"/>
  <c r="D8" i="5"/>
  <c r="D44" i="5"/>
  <c r="D108" i="5"/>
  <c r="D21" i="5"/>
  <c r="D85" i="5"/>
  <c r="D72" i="5"/>
  <c r="D54" i="5"/>
  <c r="D7" i="5"/>
  <c r="D112" i="5"/>
  <c r="D57" i="5"/>
  <c r="D18" i="5"/>
  <c r="D82" i="5"/>
  <c r="D65" i="5"/>
  <c r="D43" i="5"/>
  <c r="D4" i="5"/>
  <c r="D109" i="5"/>
  <c r="D103" i="5"/>
  <c r="D81" i="5"/>
  <c r="D106" i="5"/>
  <c r="D31" i="5"/>
  <c r="D76" i="5"/>
  <c r="D15" i="5"/>
  <c r="D25" i="5"/>
  <c r="D50" i="5"/>
  <c r="D27" i="5"/>
  <c r="D91" i="5"/>
  <c r="D64" i="5"/>
  <c r="D52" i="5"/>
  <c r="D23" i="5"/>
  <c r="D29" i="5"/>
  <c r="D93" i="5"/>
  <c r="D104" i="5"/>
  <c r="D62" i="5"/>
  <c r="D39" i="5"/>
  <c r="D40" i="5"/>
  <c r="D90" i="5"/>
  <c r="D95" i="5"/>
  <c r="D32" i="5"/>
  <c r="D35" i="5"/>
  <c r="D99" i="5"/>
  <c r="D88" i="5"/>
  <c r="D60" i="5"/>
  <c r="D47" i="5"/>
  <c r="D37" i="5"/>
  <c r="D101" i="5"/>
  <c r="D6" i="5"/>
  <c r="D70" i="5"/>
  <c r="D71" i="5"/>
  <c r="D9" i="5"/>
  <c r="D73" i="5"/>
  <c r="D34" i="5"/>
  <c r="D98" i="5"/>
  <c r="D78" i="5"/>
  <c r="D22" i="5"/>
  <c r="E60" i="5" l="1"/>
  <c r="E66" i="5"/>
  <c r="E69" i="5"/>
  <c r="E42" i="5"/>
  <c r="E45" i="5"/>
  <c r="E51" i="5"/>
  <c r="E5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00000000-0006-0000-0000-000001000000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C1" authorId="0" shapeId="0" xr:uid="{00000000-0006-0000-0000-000002000000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D1" authorId="0" shapeId="0" xr:uid="{00000000-0006-0000-0000-000003000000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E1" authorId="0" shapeId="0" xr:uid="{00000000-0006-0000-0000-000004000000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F1" authorId="0" shapeId="0" xr:uid="{00000000-0006-0000-0000-000005000000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G1" authorId="0" shapeId="0" xr:uid="{00000000-0006-0000-0000-000006000000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H1" authorId="0" shapeId="0" xr:uid="{00000000-0006-0000-0000-000007000000}">
      <text>
        <r>
          <rPr>
            <sz val="8"/>
            <color indexed="8"/>
            <rFont val="Tahoma"/>
          </rPr>
          <t>Optionale Informationen. Beispielsweise: 503</t>
        </r>
      </text>
    </comment>
    <comment ref="I1" authorId="0" shapeId="0" xr:uid="{00000000-0006-0000-0000-000008000000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28952D43-713E-40DA-8CE2-C78AAC99BB8C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C1" authorId="0" shapeId="0" xr:uid="{DFA29CBC-3131-416B-818C-54F04CE5A8E6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D1" authorId="0" shapeId="0" xr:uid="{C495B0BE-5B6D-490F-B4D3-115659C7A93F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E1" authorId="0" shapeId="0" xr:uid="{2ADF8A05-C2AF-4FE9-A1E4-71E411BA122E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F1" authorId="0" shapeId="0" xr:uid="{362C9CA3-ACC2-4D38-9D3F-FB96CFA3C257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G1" authorId="0" shapeId="0" xr:uid="{245B2ECB-0FB8-4824-B5B4-768B3926C54C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H1" authorId="0" shapeId="0" xr:uid="{A94400E7-9E0F-4A2D-AF79-D2078BA06866}">
      <text>
        <r>
          <rPr>
            <sz val="8"/>
            <color indexed="8"/>
            <rFont val="Tahoma"/>
          </rPr>
          <t>Optionale Informationen. Beispielsweise: 503</t>
        </r>
      </text>
    </comment>
    <comment ref="I1" authorId="0" shapeId="0" xr:uid="{6CCD824E-BB75-4AA2-9AE3-774E0955ED84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sharedStrings.xml><?xml version="1.0" encoding="utf-8"?>
<sst xmlns="http://schemas.openxmlformats.org/spreadsheetml/2006/main" count="514" uniqueCount="176">
  <si>
    <t>Name</t>
  </si>
  <si>
    <t>Position</t>
  </si>
  <si>
    <t>Vorgesetzter</t>
  </si>
  <si>
    <t>Abteilung</t>
  </si>
  <si>
    <t>Telefon</t>
  </si>
  <si>
    <t>E-Mail</t>
  </si>
  <si>
    <t>Büro_Nummer</t>
  </si>
  <si>
    <t>Master-Shape</t>
  </si>
  <si>
    <t>Ingolf Stöber</t>
  </si>
  <si>
    <t>Vorsitzender &amp; Geschäftsführer</t>
  </si>
  <si>
    <t>Büro des Vorsitzenden</t>
  </si>
  <si>
    <t>425-707-9790</t>
  </si>
  <si>
    <t>ingolf@contoso.com</t>
  </si>
  <si>
    <t>Führung</t>
  </si>
  <si>
    <t>Ariane Berthier</t>
  </si>
  <si>
    <t>Geschäftsführungsassistent</t>
  </si>
  <si>
    <t>425-707-9795</t>
  </si>
  <si>
    <t>ariane@contoso.com</t>
  </si>
  <si>
    <t>Assistent</t>
  </si>
  <si>
    <t>Inke Herrmann</t>
  </si>
  <si>
    <t>Finanzdirektor</t>
  </si>
  <si>
    <t>Finanzen</t>
  </si>
  <si>
    <t>425-707-9794</t>
  </si>
  <si>
    <t>inke@contoso.com</t>
  </si>
  <si>
    <t>Manager</t>
  </si>
  <si>
    <t>Andrea Dunker</t>
  </si>
  <si>
    <t>COO</t>
  </si>
  <si>
    <t>Betrieb</t>
  </si>
  <si>
    <t>425-707-9793</t>
  </si>
  <si>
    <t>andrea@contoso.com</t>
  </si>
  <si>
    <t>Stig Struve-Christensen</t>
  </si>
  <si>
    <t>Marketing-Strategie</t>
  </si>
  <si>
    <t>Christine Koch</t>
  </si>
  <si>
    <t>Marketing</t>
  </si>
  <si>
    <t>stig@contoso.com</t>
  </si>
  <si>
    <t>Michael Krause</t>
  </si>
  <si>
    <t>Public Relations</t>
  </si>
  <si>
    <t>Ingelise Lang</t>
  </si>
  <si>
    <t>425-707-9797</t>
  </si>
  <si>
    <t>michael@contoso.com</t>
  </si>
  <si>
    <t>Christian Cletus</t>
  </si>
  <si>
    <t>Werbung</t>
  </si>
  <si>
    <t>christian@contoso.com</t>
  </si>
  <si>
    <t>Berater</t>
  </si>
  <si>
    <t>Lisa Toftemark</t>
  </si>
  <si>
    <t>Produktmanagement</t>
  </si>
  <si>
    <t>425-707-9799</t>
  </si>
  <si>
    <t>lisa@contoso.com</t>
  </si>
  <si>
    <t>Marketingdirektor</t>
  </si>
  <si>
    <t>425-707-9791</t>
  </si>
  <si>
    <t>ingelise@contoso.com</t>
  </si>
  <si>
    <t>Britta Simon</t>
  </si>
  <si>
    <t>Medizinische Beratung</t>
  </si>
  <si>
    <t>britta@contoso.com</t>
  </si>
  <si>
    <t>Nina Vietsen</t>
  </si>
  <si>
    <t>Geschäftsentwicklung</t>
  </si>
  <si>
    <t>Heinrich Fischer</t>
  </si>
  <si>
    <t>nina@contoso.com</t>
  </si>
  <si>
    <t>Peter J. Krebs</t>
  </si>
  <si>
    <t>Kundenberatung</t>
  </si>
  <si>
    <t>peter@contoso.com</t>
  </si>
  <si>
    <t>VP Verkauf</t>
  </si>
  <si>
    <t>Vertrieb</t>
  </si>
  <si>
    <t>425-707-9792</t>
  </si>
  <si>
    <t>christine@contoso.com</t>
  </si>
  <si>
    <t>Thomas Andersen</t>
  </si>
  <si>
    <t>Verkauf - Asien</t>
  </si>
  <si>
    <t>thomas@contoso.com</t>
  </si>
  <si>
    <t>Sven Eberhardt</t>
  </si>
  <si>
    <t>Verkauf NA</t>
  </si>
  <si>
    <t>sven@contoso.com</t>
  </si>
  <si>
    <t>Jan Schräpel</t>
  </si>
  <si>
    <t>Verkauf SA</t>
  </si>
  <si>
    <t>jan@contoso.com</t>
  </si>
  <si>
    <t>Joachim Seidler</t>
  </si>
  <si>
    <t>Verkauf - Europa</t>
  </si>
  <si>
    <t>425-707-9796</t>
  </si>
  <si>
    <t>joachim@contoso.com</t>
  </si>
  <si>
    <t>Jens Geschwandtner</t>
  </si>
  <si>
    <t>jens@contoso.com</t>
  </si>
  <si>
    <t>Senior VP Sales &amp; Marketing</t>
  </si>
  <si>
    <t>heinrich@contoso.com</t>
  </si>
  <si>
    <t>Katja Heidemann</t>
  </si>
  <si>
    <t>Phase IV -Versuche</t>
  </si>
  <si>
    <t>Cornelia Träger</t>
  </si>
  <si>
    <t>Forschung u. Entwicklung</t>
  </si>
  <si>
    <t>425-707-9798</t>
  </si>
  <si>
    <t>katja@contoso.com</t>
  </si>
  <si>
    <t>Uta Erben</t>
  </si>
  <si>
    <t>Leiter Dateneingabe</t>
  </si>
  <si>
    <t>uta@contoso.com</t>
  </si>
  <si>
    <t>Jose Lugo</t>
  </si>
  <si>
    <t>Phase III-Versuche</t>
  </si>
  <si>
    <t>jose@contoso.com</t>
  </si>
  <si>
    <t>Danielle Tiedt</t>
  </si>
  <si>
    <t>Phase I-Versuche</t>
  </si>
  <si>
    <t>danielle@contoso.com</t>
  </si>
  <si>
    <t>Sven Buck</t>
  </si>
  <si>
    <t>Phase II-Versuche</t>
  </si>
  <si>
    <t>Helmut Hornig</t>
  </si>
  <si>
    <t>Anja Richter</t>
  </si>
  <si>
    <t>Techniker</t>
  </si>
  <si>
    <t>anja@contoso.com</t>
  </si>
  <si>
    <t>Pascaline Overeem</t>
  </si>
  <si>
    <t>Produktsupport</t>
  </si>
  <si>
    <t>Patrick Gottwald</t>
  </si>
  <si>
    <t>pascaline@contoso.com</t>
  </si>
  <si>
    <t>Jae Pak</t>
  </si>
  <si>
    <t>Databankmanagement</t>
  </si>
  <si>
    <t>jae@contoso.com</t>
  </si>
  <si>
    <t>Dorena Paschke</t>
  </si>
  <si>
    <t>IIS-Manager</t>
  </si>
  <si>
    <t>dorena@contoso.com</t>
  </si>
  <si>
    <t>Nurhan Güran</t>
  </si>
  <si>
    <t>VP Regulierungsangelegenheiten</t>
  </si>
  <si>
    <t>nurhan@contoso.com</t>
  </si>
  <si>
    <t>VP Neuentwicklungen Pharmazie</t>
  </si>
  <si>
    <t>Manuela Döring</t>
  </si>
  <si>
    <t>helmut@contoso.com</t>
  </si>
  <si>
    <t>Jens Johannsen</t>
  </si>
  <si>
    <t>Fertigungsstrategie</t>
  </si>
  <si>
    <t>Mike Schneider</t>
  </si>
  <si>
    <t>Karen Berg</t>
  </si>
  <si>
    <t>Qualitätssicherung</t>
  </si>
  <si>
    <t>karen@contoso.com</t>
  </si>
  <si>
    <t>VP Fertigung</t>
  </si>
  <si>
    <t>mike@contoso.com</t>
  </si>
  <si>
    <t>Fukiko Ogisu</t>
  </si>
  <si>
    <t>Konstruktion</t>
  </si>
  <si>
    <t>fukiko@contoso.com</t>
  </si>
  <si>
    <t>Senior VP Forschung u. Entwicklung</t>
  </si>
  <si>
    <t>manuela@contoso.com</t>
  </si>
  <si>
    <t>Peter Brehm</t>
  </si>
  <si>
    <t>Sunil Koduri</t>
  </si>
  <si>
    <t>Prozessentwicklungslabore</t>
  </si>
  <si>
    <t>sunil@contoso.com</t>
  </si>
  <si>
    <t>Stefan Knorr</t>
  </si>
  <si>
    <t>Produkentwicklungslabore</t>
  </si>
  <si>
    <t>stefan@contoso.com</t>
  </si>
  <si>
    <t>Jennifer Riegle</t>
  </si>
  <si>
    <t>Produktverwaltung</t>
  </si>
  <si>
    <t>jennifer@contoso.com</t>
  </si>
  <si>
    <t>Michael Berroth</t>
  </si>
  <si>
    <t>Pre-Market-Reporting</t>
  </si>
  <si>
    <t>michaelb@contoso.com</t>
  </si>
  <si>
    <t>Thorsten Arndt</t>
  </si>
  <si>
    <t>Post-Market-Reporting</t>
  </si>
  <si>
    <t>thorsten@contoso.com</t>
  </si>
  <si>
    <t>Arno Bost</t>
  </si>
  <si>
    <t>arno@contoso.com</t>
  </si>
  <si>
    <t>Sicherheitsdirektor Pharmazie</t>
  </si>
  <si>
    <t>patrick@contoso.com</t>
  </si>
  <si>
    <t>Direktor klinische Entwicklung</t>
  </si>
  <si>
    <t>cornelia@contoso.com</t>
  </si>
  <si>
    <t>Walter Weinfurter</t>
  </si>
  <si>
    <t>Forschungslabordirektor</t>
  </si>
  <si>
    <t>Forschung</t>
  </si>
  <si>
    <t>walter@contoso.com</t>
  </si>
  <si>
    <t>Lutz Gebhardt</t>
  </si>
  <si>
    <t>Entwicklungsleiter</t>
  </si>
  <si>
    <t>lutz@contoso.com</t>
  </si>
  <si>
    <t>Markus Breyer</t>
  </si>
  <si>
    <t>Forscher</t>
  </si>
  <si>
    <t>markus@contoso.com</t>
  </si>
  <si>
    <t>Meng Phua</t>
  </si>
  <si>
    <t>meng@contoso.com</t>
  </si>
  <si>
    <t>Marie Reinhart</t>
  </si>
  <si>
    <t>marie@contoso.com</t>
  </si>
  <si>
    <t>Henrik Jensen</t>
  </si>
  <si>
    <t>Forschungsplanung</t>
  </si>
  <si>
    <t>henrik@contoso.com</t>
  </si>
  <si>
    <t>Helge Hoeing</t>
  </si>
  <si>
    <t>helge@contoso.com</t>
  </si>
  <si>
    <t>ID</t>
  </si>
  <si>
    <t>Orgdata02</t>
  </si>
  <si>
    <t>Herkunft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</si>
</sst>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color indexed="8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workbookViewId="0"/>
    <sheetView zoomScale="120" zoomScaleNormal="120" workbookViewId="1"/>
  </sheetViews>
  <sheetFormatPr baseColWidth="10" defaultRowHeight="12.75" x14ac:dyDescent="0.2"/>
  <cols>
    <col min="2" max="2" width="27.28515625" customWidth="1"/>
    <col min="3" max="3" width="33.5703125" customWidth="1"/>
    <col min="4" max="4" width="16.85546875" customWidth="1"/>
    <col min="5" max="5" width="20.5703125" customWidth="1"/>
    <col min="6" max="6" width="18.5703125" customWidth="1"/>
    <col min="7" max="7" width="24.5703125" customWidth="1"/>
    <col min="8" max="8" width="14.28515625" customWidth="1"/>
    <col min="9" max="9" width="17" customWidth="1"/>
  </cols>
  <sheetData>
    <row r="1" spans="1:9" s="1" customFormat="1" ht="27" customHeight="1" x14ac:dyDescent="0.2">
      <c r="A1" s="1" t="s">
        <v>173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1</v>
      </c>
      <c r="B2" s="2" t="s">
        <v>8</v>
      </c>
      <c r="C2" s="2" t="s">
        <v>9</v>
      </c>
      <c r="D2" s="2"/>
      <c r="E2" s="2" t="s">
        <v>10</v>
      </c>
      <c r="F2" s="2" t="s">
        <v>11</v>
      </c>
      <c r="G2" s="2" t="s">
        <v>12</v>
      </c>
      <c r="H2">
        <v>555</v>
      </c>
      <c r="I2" s="2" t="s">
        <v>13</v>
      </c>
    </row>
    <row r="3" spans="1:9" x14ac:dyDescent="0.2">
      <c r="A3">
        <v>2</v>
      </c>
      <c r="B3" s="2" t="s">
        <v>14</v>
      </c>
      <c r="C3" s="2" t="s">
        <v>15</v>
      </c>
      <c r="D3" s="2" t="s">
        <v>8</v>
      </c>
      <c r="E3" s="2" t="s">
        <v>10</v>
      </c>
      <c r="F3" s="2" t="s">
        <v>16</v>
      </c>
      <c r="G3" s="2" t="s">
        <v>17</v>
      </c>
      <c r="H3">
        <v>556</v>
      </c>
      <c r="I3" s="2" t="s">
        <v>18</v>
      </c>
    </row>
    <row r="4" spans="1:9" x14ac:dyDescent="0.2">
      <c r="A4">
        <v>3</v>
      </c>
      <c r="B4" s="2" t="s">
        <v>19</v>
      </c>
      <c r="C4" s="2" t="s">
        <v>20</v>
      </c>
      <c r="D4" s="2" t="s">
        <v>8</v>
      </c>
      <c r="E4" s="2" t="s">
        <v>21</v>
      </c>
      <c r="F4" s="2" t="s">
        <v>22</v>
      </c>
      <c r="G4" s="2" t="s">
        <v>23</v>
      </c>
      <c r="H4">
        <v>560</v>
      </c>
      <c r="I4" s="2" t="s">
        <v>24</v>
      </c>
    </row>
    <row r="5" spans="1:9" x14ac:dyDescent="0.2">
      <c r="A5">
        <v>4</v>
      </c>
      <c r="B5" s="2" t="s">
        <v>25</v>
      </c>
      <c r="C5" s="2" t="s">
        <v>26</v>
      </c>
      <c r="D5" s="2" t="s">
        <v>8</v>
      </c>
      <c r="E5" s="2" t="s">
        <v>27</v>
      </c>
      <c r="F5" s="2" t="s">
        <v>28</v>
      </c>
      <c r="G5" s="2" t="s">
        <v>29</v>
      </c>
      <c r="H5">
        <v>520</v>
      </c>
      <c r="I5" s="2" t="s">
        <v>24</v>
      </c>
    </row>
    <row r="6" spans="1:9" x14ac:dyDescent="0.2">
      <c r="A6">
        <v>5</v>
      </c>
      <c r="B6" s="2" t="s">
        <v>30</v>
      </c>
      <c r="C6" s="2" t="s">
        <v>31</v>
      </c>
      <c r="D6" s="2" t="s">
        <v>32</v>
      </c>
      <c r="E6" s="2" t="s">
        <v>33</v>
      </c>
      <c r="F6" s="2" t="s">
        <v>28</v>
      </c>
      <c r="G6" s="2" t="s">
        <v>34</v>
      </c>
      <c r="H6">
        <v>415</v>
      </c>
      <c r="I6" s="2" t="s">
        <v>1</v>
      </c>
    </row>
    <row r="7" spans="1:9" x14ac:dyDescent="0.2">
      <c r="A7">
        <v>6</v>
      </c>
      <c r="B7" s="2" t="s">
        <v>35</v>
      </c>
      <c r="C7" s="2" t="s">
        <v>36</v>
      </c>
      <c r="D7" s="2" t="s">
        <v>37</v>
      </c>
      <c r="E7" s="2" t="s">
        <v>33</v>
      </c>
      <c r="F7" s="2" t="s">
        <v>38</v>
      </c>
      <c r="G7" s="2" t="s">
        <v>39</v>
      </c>
      <c r="H7">
        <v>417</v>
      </c>
      <c r="I7" s="2" t="s">
        <v>1</v>
      </c>
    </row>
    <row r="8" spans="1:9" x14ac:dyDescent="0.2">
      <c r="A8">
        <v>7</v>
      </c>
      <c r="B8" s="2" t="s">
        <v>40</v>
      </c>
      <c r="C8" s="2" t="s">
        <v>41</v>
      </c>
      <c r="D8" s="2" t="s">
        <v>37</v>
      </c>
      <c r="E8" s="2" t="s">
        <v>33</v>
      </c>
      <c r="F8" s="2" t="s">
        <v>11</v>
      </c>
      <c r="G8" s="2" t="s">
        <v>42</v>
      </c>
      <c r="H8">
        <v>419</v>
      </c>
      <c r="I8" s="2" t="s">
        <v>43</v>
      </c>
    </row>
    <row r="9" spans="1:9" x14ac:dyDescent="0.2">
      <c r="A9">
        <v>8</v>
      </c>
      <c r="B9" s="2" t="s">
        <v>44</v>
      </c>
      <c r="C9" s="2" t="s">
        <v>45</v>
      </c>
      <c r="D9" s="2" t="s">
        <v>37</v>
      </c>
      <c r="E9" s="2" t="s">
        <v>33</v>
      </c>
      <c r="F9" s="2" t="s">
        <v>46</v>
      </c>
      <c r="G9" s="2" t="s">
        <v>47</v>
      </c>
      <c r="H9">
        <v>421</v>
      </c>
      <c r="I9" s="2" t="s">
        <v>1</v>
      </c>
    </row>
    <row r="10" spans="1:9" x14ac:dyDescent="0.2">
      <c r="A10">
        <v>9</v>
      </c>
      <c r="B10" s="2" t="s">
        <v>37</v>
      </c>
      <c r="C10" s="2" t="s">
        <v>48</v>
      </c>
      <c r="D10" s="2" t="s">
        <v>32</v>
      </c>
      <c r="E10" s="2" t="s">
        <v>33</v>
      </c>
      <c r="F10" s="2" t="s">
        <v>49</v>
      </c>
      <c r="G10" s="2" t="s">
        <v>50</v>
      </c>
      <c r="H10">
        <v>424</v>
      </c>
      <c r="I10" s="2" t="s">
        <v>24</v>
      </c>
    </row>
    <row r="11" spans="1:9" x14ac:dyDescent="0.2">
      <c r="A11">
        <v>10</v>
      </c>
      <c r="B11" s="2" t="s">
        <v>51</v>
      </c>
      <c r="C11" s="2" t="s">
        <v>52</v>
      </c>
      <c r="D11" s="2" t="s">
        <v>37</v>
      </c>
      <c r="E11" s="2" t="s">
        <v>33</v>
      </c>
      <c r="F11" s="2" t="s">
        <v>28</v>
      </c>
      <c r="G11" s="2" t="s">
        <v>53</v>
      </c>
      <c r="H11">
        <v>525</v>
      </c>
      <c r="I11" s="2" t="s">
        <v>1</v>
      </c>
    </row>
    <row r="12" spans="1:9" x14ac:dyDescent="0.2">
      <c r="A12">
        <v>11</v>
      </c>
      <c r="B12" s="2" t="s">
        <v>54</v>
      </c>
      <c r="C12" s="2" t="s">
        <v>55</v>
      </c>
      <c r="D12" s="2" t="s">
        <v>56</v>
      </c>
      <c r="E12" s="2" t="s">
        <v>33</v>
      </c>
      <c r="F12" s="2" t="s">
        <v>11</v>
      </c>
      <c r="G12" s="2" t="s">
        <v>57</v>
      </c>
      <c r="H12">
        <v>526</v>
      </c>
      <c r="I12" s="2" t="s">
        <v>1</v>
      </c>
    </row>
    <row r="13" spans="1:9" x14ac:dyDescent="0.2">
      <c r="A13">
        <v>12</v>
      </c>
      <c r="B13" s="2" t="s">
        <v>58</v>
      </c>
      <c r="C13" s="2" t="s">
        <v>59</v>
      </c>
      <c r="D13" s="2" t="s">
        <v>37</v>
      </c>
      <c r="E13" s="2" t="s">
        <v>33</v>
      </c>
      <c r="F13" s="2" t="s">
        <v>49</v>
      </c>
      <c r="G13" s="2" t="s">
        <v>60</v>
      </c>
      <c r="H13">
        <v>539</v>
      </c>
      <c r="I13" s="2" t="s">
        <v>1</v>
      </c>
    </row>
    <row r="14" spans="1:9" x14ac:dyDescent="0.2">
      <c r="A14">
        <v>13</v>
      </c>
      <c r="B14" s="2" t="s">
        <v>32</v>
      </c>
      <c r="C14" s="2" t="s">
        <v>61</v>
      </c>
      <c r="D14" s="2" t="s">
        <v>56</v>
      </c>
      <c r="E14" s="2" t="s">
        <v>62</v>
      </c>
      <c r="F14" s="2" t="s">
        <v>63</v>
      </c>
      <c r="G14" s="2" t="s">
        <v>64</v>
      </c>
      <c r="H14">
        <v>422</v>
      </c>
      <c r="I14" s="2" t="s">
        <v>24</v>
      </c>
    </row>
    <row r="15" spans="1:9" x14ac:dyDescent="0.2">
      <c r="A15">
        <v>14</v>
      </c>
      <c r="B15" s="2" t="s">
        <v>65</v>
      </c>
      <c r="C15" s="2" t="s">
        <v>66</v>
      </c>
      <c r="D15" s="2" t="s">
        <v>32</v>
      </c>
      <c r="E15" s="2" t="s">
        <v>62</v>
      </c>
      <c r="F15" s="2" t="s">
        <v>49</v>
      </c>
      <c r="G15" s="2" t="s">
        <v>67</v>
      </c>
      <c r="H15">
        <v>462</v>
      </c>
      <c r="I15" s="2" t="s">
        <v>1</v>
      </c>
    </row>
    <row r="16" spans="1:9" x14ac:dyDescent="0.2">
      <c r="A16">
        <v>15</v>
      </c>
      <c r="B16" s="2" t="s">
        <v>68</v>
      </c>
      <c r="C16" s="2" t="s">
        <v>69</v>
      </c>
      <c r="D16" s="2" t="s">
        <v>32</v>
      </c>
      <c r="E16" s="2" t="s">
        <v>62</v>
      </c>
      <c r="F16" s="2" t="s">
        <v>11</v>
      </c>
      <c r="G16" s="2" t="s">
        <v>70</v>
      </c>
      <c r="H16">
        <v>463</v>
      </c>
      <c r="I16" s="2" t="s">
        <v>1</v>
      </c>
    </row>
    <row r="17" spans="1:9" x14ac:dyDescent="0.2">
      <c r="A17">
        <v>16</v>
      </c>
      <c r="B17" s="2" t="s">
        <v>71</v>
      </c>
      <c r="C17" s="2" t="s">
        <v>72</v>
      </c>
      <c r="D17" s="2" t="s">
        <v>32</v>
      </c>
      <c r="E17" s="2" t="s">
        <v>62</v>
      </c>
      <c r="F17" s="2" t="s">
        <v>63</v>
      </c>
      <c r="G17" s="2" t="s">
        <v>73</v>
      </c>
      <c r="H17">
        <v>464</v>
      </c>
      <c r="I17" s="2" t="s">
        <v>1</v>
      </c>
    </row>
    <row r="18" spans="1:9" x14ac:dyDescent="0.2">
      <c r="A18">
        <v>17</v>
      </c>
      <c r="B18" s="2" t="s">
        <v>74</v>
      </c>
      <c r="C18" s="2" t="s">
        <v>75</v>
      </c>
      <c r="D18" s="2" t="s">
        <v>32</v>
      </c>
      <c r="E18" s="2" t="s">
        <v>62</v>
      </c>
      <c r="F18" s="2" t="s">
        <v>76</v>
      </c>
      <c r="G18" s="2" t="s">
        <v>77</v>
      </c>
      <c r="H18">
        <v>466</v>
      </c>
      <c r="I18" s="2" t="s">
        <v>1</v>
      </c>
    </row>
    <row r="19" spans="1:9" x14ac:dyDescent="0.2">
      <c r="A19">
        <v>18</v>
      </c>
      <c r="B19" s="2" t="s">
        <v>78</v>
      </c>
      <c r="C19" s="2" t="s">
        <v>15</v>
      </c>
      <c r="D19" s="2" t="s">
        <v>56</v>
      </c>
      <c r="E19" s="2" t="s">
        <v>62</v>
      </c>
      <c r="F19" s="2" t="s">
        <v>11</v>
      </c>
      <c r="G19" s="2" t="s">
        <v>79</v>
      </c>
      <c r="H19">
        <v>541</v>
      </c>
      <c r="I19" s="2" t="s">
        <v>18</v>
      </c>
    </row>
    <row r="20" spans="1:9" x14ac:dyDescent="0.2">
      <c r="A20">
        <v>19</v>
      </c>
      <c r="B20" s="2" t="s">
        <v>56</v>
      </c>
      <c r="C20" s="2" t="s">
        <v>80</v>
      </c>
      <c r="D20" s="2" t="s">
        <v>8</v>
      </c>
      <c r="E20" s="2" t="s">
        <v>62</v>
      </c>
      <c r="F20" s="2" t="s">
        <v>76</v>
      </c>
      <c r="G20" s="2" t="s">
        <v>81</v>
      </c>
      <c r="H20">
        <v>540</v>
      </c>
      <c r="I20" s="2" t="s">
        <v>24</v>
      </c>
    </row>
    <row r="21" spans="1:9" x14ac:dyDescent="0.2">
      <c r="A21">
        <v>20</v>
      </c>
      <c r="B21" s="2" t="s">
        <v>82</v>
      </c>
      <c r="C21" s="2" t="s">
        <v>83</v>
      </c>
      <c r="D21" s="2" t="s">
        <v>84</v>
      </c>
      <c r="E21" s="2" t="s">
        <v>85</v>
      </c>
      <c r="F21" s="2" t="s">
        <v>86</v>
      </c>
      <c r="G21" s="2" t="s">
        <v>87</v>
      </c>
      <c r="H21">
        <v>411</v>
      </c>
      <c r="I21" s="2" t="s">
        <v>1</v>
      </c>
    </row>
    <row r="22" spans="1:9" x14ac:dyDescent="0.2">
      <c r="A22">
        <v>21</v>
      </c>
      <c r="B22" s="2" t="s">
        <v>88</v>
      </c>
      <c r="C22" s="2" t="s">
        <v>89</v>
      </c>
      <c r="D22" s="2" t="s">
        <v>84</v>
      </c>
      <c r="E22" s="2" t="s">
        <v>85</v>
      </c>
      <c r="F22" s="2" t="s">
        <v>63</v>
      </c>
      <c r="G22" s="2" t="s">
        <v>90</v>
      </c>
      <c r="H22">
        <v>425</v>
      </c>
      <c r="I22" s="2" t="s">
        <v>1</v>
      </c>
    </row>
    <row r="23" spans="1:9" x14ac:dyDescent="0.2">
      <c r="A23">
        <v>22</v>
      </c>
      <c r="B23" s="2" t="s">
        <v>91</v>
      </c>
      <c r="C23" s="2" t="s">
        <v>92</v>
      </c>
      <c r="D23" s="2" t="s">
        <v>84</v>
      </c>
      <c r="E23" s="2" t="s">
        <v>85</v>
      </c>
      <c r="F23" s="2" t="s">
        <v>16</v>
      </c>
      <c r="G23" s="2" t="s">
        <v>93</v>
      </c>
      <c r="H23">
        <v>427</v>
      </c>
      <c r="I23" s="2" t="s">
        <v>1</v>
      </c>
    </row>
    <row r="24" spans="1:9" x14ac:dyDescent="0.2">
      <c r="A24">
        <v>23</v>
      </c>
      <c r="B24" s="2" t="s">
        <v>94</v>
      </c>
      <c r="C24" s="2" t="s">
        <v>95</v>
      </c>
      <c r="D24" s="2" t="s">
        <v>84</v>
      </c>
      <c r="E24" s="2" t="s">
        <v>85</v>
      </c>
      <c r="F24" s="2" t="s">
        <v>11</v>
      </c>
      <c r="G24" s="2" t="s">
        <v>96</v>
      </c>
      <c r="H24">
        <v>429</v>
      </c>
      <c r="I24" s="2" t="s">
        <v>1</v>
      </c>
    </row>
    <row r="25" spans="1:9" x14ac:dyDescent="0.2">
      <c r="A25">
        <v>24</v>
      </c>
      <c r="B25" s="2" t="s">
        <v>97</v>
      </c>
      <c r="C25" s="2" t="s">
        <v>98</v>
      </c>
      <c r="D25" s="2" t="s">
        <v>99</v>
      </c>
      <c r="E25" s="2" t="s">
        <v>85</v>
      </c>
      <c r="F25" s="2" t="s">
        <v>22</v>
      </c>
      <c r="G25" s="2" t="s">
        <v>70</v>
      </c>
      <c r="H25">
        <v>431</v>
      </c>
      <c r="I25" s="2" t="s">
        <v>1</v>
      </c>
    </row>
    <row r="26" spans="1:9" x14ac:dyDescent="0.2">
      <c r="A26">
        <v>25</v>
      </c>
      <c r="B26" s="2" t="s">
        <v>100</v>
      </c>
      <c r="C26" s="2" t="s">
        <v>101</v>
      </c>
      <c r="D26" s="2" t="s">
        <v>99</v>
      </c>
      <c r="E26" s="2" t="s">
        <v>85</v>
      </c>
      <c r="F26" s="2" t="s">
        <v>86</v>
      </c>
      <c r="G26" s="2" t="s">
        <v>102</v>
      </c>
      <c r="H26">
        <v>433</v>
      </c>
      <c r="I26" s="2" t="s">
        <v>1</v>
      </c>
    </row>
    <row r="27" spans="1:9" x14ac:dyDescent="0.2">
      <c r="A27">
        <v>26</v>
      </c>
      <c r="B27" s="2" t="s">
        <v>103</v>
      </c>
      <c r="C27" s="2" t="s">
        <v>104</v>
      </c>
      <c r="D27" s="2" t="s">
        <v>105</v>
      </c>
      <c r="E27" s="2" t="s">
        <v>85</v>
      </c>
      <c r="F27" s="2" t="s">
        <v>28</v>
      </c>
      <c r="G27" s="2" t="s">
        <v>106</v>
      </c>
      <c r="H27">
        <v>439</v>
      </c>
      <c r="I27" s="2" t="s">
        <v>1</v>
      </c>
    </row>
    <row r="28" spans="1:9" x14ac:dyDescent="0.2">
      <c r="A28">
        <v>27</v>
      </c>
      <c r="B28" s="2" t="s">
        <v>107</v>
      </c>
      <c r="C28" s="2" t="s">
        <v>108</v>
      </c>
      <c r="D28" s="2" t="s">
        <v>99</v>
      </c>
      <c r="E28" s="2" t="s">
        <v>85</v>
      </c>
      <c r="F28" s="2" t="s">
        <v>11</v>
      </c>
      <c r="G28" s="2" t="s">
        <v>109</v>
      </c>
      <c r="H28">
        <v>441</v>
      </c>
      <c r="I28" s="2" t="s">
        <v>1</v>
      </c>
    </row>
    <row r="29" spans="1:9" x14ac:dyDescent="0.2">
      <c r="A29">
        <v>28</v>
      </c>
      <c r="B29" s="2" t="s">
        <v>110</v>
      </c>
      <c r="C29" s="2" t="s">
        <v>111</v>
      </c>
      <c r="D29" s="2" t="s">
        <v>99</v>
      </c>
      <c r="E29" s="2" t="s">
        <v>85</v>
      </c>
      <c r="F29" s="2" t="s">
        <v>49</v>
      </c>
      <c r="G29" s="2" t="s">
        <v>112</v>
      </c>
      <c r="H29">
        <v>442</v>
      </c>
      <c r="I29" s="2" t="s">
        <v>1</v>
      </c>
    </row>
    <row r="30" spans="1:9" x14ac:dyDescent="0.2">
      <c r="A30">
        <v>29</v>
      </c>
      <c r="B30" s="2" t="s">
        <v>113</v>
      </c>
      <c r="C30" s="2" t="s">
        <v>114</v>
      </c>
      <c r="D30" s="2" t="s">
        <v>99</v>
      </c>
      <c r="E30" s="2" t="s">
        <v>85</v>
      </c>
      <c r="F30" s="2" t="s">
        <v>46</v>
      </c>
      <c r="G30" s="2" t="s">
        <v>115</v>
      </c>
      <c r="H30">
        <v>451</v>
      </c>
      <c r="I30" s="2" t="s">
        <v>1</v>
      </c>
    </row>
  </sheetData>
  <phoneticPr fontId="0" type="noConversion"/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9EE65-1E13-4849-A042-150C9C203DCC}">
  <sheetPr>
    <pageSetUpPr fitToPage="1"/>
  </sheetPr>
  <dimension ref="A1:I33"/>
  <sheetViews>
    <sheetView zoomScale="120" zoomScaleNormal="120" workbookViewId="0">
      <selection activeCell="B2" sqref="B2"/>
    </sheetView>
    <sheetView workbookViewId="1"/>
  </sheetViews>
  <sheetFormatPr baseColWidth="10" defaultRowHeight="12.75" x14ac:dyDescent="0.2"/>
  <cols>
    <col min="2" max="2" width="27.28515625" customWidth="1"/>
    <col min="3" max="3" width="33.5703125" customWidth="1"/>
    <col min="4" max="4" width="16.85546875" customWidth="1"/>
    <col min="5" max="5" width="20.5703125" customWidth="1"/>
    <col min="6" max="6" width="18.5703125" customWidth="1"/>
    <col min="7" max="7" width="24.5703125" customWidth="1"/>
    <col min="8" max="8" width="14.28515625" customWidth="1"/>
    <col min="9" max="9" width="17" customWidth="1"/>
  </cols>
  <sheetData>
    <row r="1" spans="1:9" s="1" customFormat="1" ht="27" customHeight="1" x14ac:dyDescent="0.2">
      <c r="A1" s="1" t="s">
        <v>173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20</v>
      </c>
      <c r="B2" s="2" t="s">
        <v>82</v>
      </c>
      <c r="C2" s="2" t="s">
        <v>83</v>
      </c>
      <c r="D2" s="2" t="s">
        <v>84</v>
      </c>
      <c r="E2" s="2" t="s">
        <v>85</v>
      </c>
      <c r="F2" s="2" t="s">
        <v>86</v>
      </c>
      <c r="G2" s="2" t="s">
        <v>87</v>
      </c>
      <c r="H2">
        <v>411</v>
      </c>
      <c r="I2" s="2" t="s">
        <v>1</v>
      </c>
    </row>
    <row r="3" spans="1:9" x14ac:dyDescent="0.2">
      <c r="A3">
        <v>21</v>
      </c>
      <c r="B3" s="2" t="s">
        <v>88</v>
      </c>
      <c r="C3" s="2" t="s">
        <v>89</v>
      </c>
      <c r="D3" s="2" t="s">
        <v>84</v>
      </c>
      <c r="E3" s="2" t="s">
        <v>85</v>
      </c>
      <c r="F3" s="2" t="s">
        <v>63</v>
      </c>
      <c r="G3" s="2" t="s">
        <v>90</v>
      </c>
      <c r="H3">
        <v>425</v>
      </c>
      <c r="I3" s="2" t="s">
        <v>1</v>
      </c>
    </row>
    <row r="4" spans="1:9" x14ac:dyDescent="0.2">
      <c r="A4">
        <v>22</v>
      </c>
      <c r="B4" s="2" t="s">
        <v>91</v>
      </c>
      <c r="C4" s="2" t="s">
        <v>92</v>
      </c>
      <c r="D4" s="2" t="s">
        <v>84</v>
      </c>
      <c r="E4" s="2" t="s">
        <v>85</v>
      </c>
      <c r="F4" s="2" t="s">
        <v>16</v>
      </c>
      <c r="G4" s="2" t="s">
        <v>93</v>
      </c>
      <c r="H4">
        <v>427</v>
      </c>
      <c r="I4" s="2" t="s">
        <v>1</v>
      </c>
    </row>
    <row r="5" spans="1:9" x14ac:dyDescent="0.2">
      <c r="A5">
        <v>23</v>
      </c>
      <c r="B5" s="2" t="s">
        <v>94</v>
      </c>
      <c r="C5" s="2" t="s">
        <v>95</v>
      </c>
      <c r="D5" s="2" t="s">
        <v>84</v>
      </c>
      <c r="E5" s="2" t="s">
        <v>85</v>
      </c>
      <c r="F5" s="2" t="s">
        <v>11</v>
      </c>
      <c r="G5" s="2" t="s">
        <v>96</v>
      </c>
      <c r="H5">
        <v>429</v>
      </c>
      <c r="I5" s="2" t="s">
        <v>1</v>
      </c>
    </row>
    <row r="6" spans="1:9" x14ac:dyDescent="0.2">
      <c r="A6">
        <v>24</v>
      </c>
      <c r="B6" s="2" t="s">
        <v>97</v>
      </c>
      <c r="C6" s="2" t="s">
        <v>98</v>
      </c>
      <c r="D6" s="2" t="s">
        <v>99</v>
      </c>
      <c r="E6" s="2" t="s">
        <v>85</v>
      </c>
      <c r="F6" s="2" t="s">
        <v>22</v>
      </c>
      <c r="G6" s="2" t="s">
        <v>70</v>
      </c>
      <c r="H6">
        <v>431</v>
      </c>
      <c r="I6" s="2" t="s">
        <v>1</v>
      </c>
    </row>
    <row r="7" spans="1:9" x14ac:dyDescent="0.2">
      <c r="A7">
        <v>25</v>
      </c>
      <c r="B7" s="2" t="s">
        <v>100</v>
      </c>
      <c r="C7" s="2" t="s">
        <v>101</v>
      </c>
      <c r="D7" s="2" t="s">
        <v>99</v>
      </c>
      <c r="E7" s="2" t="s">
        <v>85</v>
      </c>
      <c r="F7" s="2" t="s">
        <v>86</v>
      </c>
      <c r="G7" s="2" t="s">
        <v>102</v>
      </c>
      <c r="H7">
        <v>433</v>
      </c>
      <c r="I7" s="2" t="s">
        <v>1</v>
      </c>
    </row>
    <row r="8" spans="1:9" x14ac:dyDescent="0.2">
      <c r="A8">
        <v>26</v>
      </c>
      <c r="B8" s="2" t="s">
        <v>103</v>
      </c>
      <c r="C8" s="2" t="s">
        <v>104</v>
      </c>
      <c r="D8" s="2" t="s">
        <v>105</v>
      </c>
      <c r="E8" s="2" t="s">
        <v>85</v>
      </c>
      <c r="F8" s="2" t="s">
        <v>28</v>
      </c>
      <c r="G8" s="2" t="s">
        <v>106</v>
      </c>
      <c r="H8">
        <v>439</v>
      </c>
      <c r="I8" s="2" t="s">
        <v>1</v>
      </c>
    </row>
    <row r="9" spans="1:9" x14ac:dyDescent="0.2">
      <c r="A9">
        <v>27</v>
      </c>
      <c r="B9" s="2" t="s">
        <v>107</v>
      </c>
      <c r="C9" s="2" t="s">
        <v>108</v>
      </c>
      <c r="D9" s="2" t="s">
        <v>99</v>
      </c>
      <c r="E9" s="2" t="s">
        <v>85</v>
      </c>
      <c r="F9" s="2" t="s">
        <v>11</v>
      </c>
      <c r="G9" s="2" t="s">
        <v>109</v>
      </c>
      <c r="H9">
        <v>441</v>
      </c>
      <c r="I9" s="2" t="s">
        <v>1</v>
      </c>
    </row>
    <row r="10" spans="1:9" x14ac:dyDescent="0.2">
      <c r="A10">
        <v>28</v>
      </c>
      <c r="B10" s="2" t="s">
        <v>110</v>
      </c>
      <c r="C10" s="2" t="s">
        <v>111</v>
      </c>
      <c r="D10" s="2" t="s">
        <v>99</v>
      </c>
      <c r="E10" s="2" t="s">
        <v>85</v>
      </c>
      <c r="F10" s="2" t="s">
        <v>49</v>
      </c>
      <c r="G10" s="2" t="s">
        <v>112</v>
      </c>
      <c r="H10">
        <v>442</v>
      </c>
      <c r="I10" s="2" t="s">
        <v>1</v>
      </c>
    </row>
    <row r="11" spans="1:9" x14ac:dyDescent="0.2">
      <c r="A11">
        <v>29</v>
      </c>
      <c r="B11" s="2" t="s">
        <v>113</v>
      </c>
      <c r="C11" s="2" t="s">
        <v>114</v>
      </c>
      <c r="D11" s="2" t="s">
        <v>99</v>
      </c>
      <c r="E11" s="2" t="s">
        <v>85</v>
      </c>
      <c r="F11" s="2" t="s">
        <v>46</v>
      </c>
      <c r="G11" s="2" t="s">
        <v>115</v>
      </c>
      <c r="H11">
        <v>451</v>
      </c>
      <c r="I11" s="2" t="s">
        <v>1</v>
      </c>
    </row>
    <row r="12" spans="1:9" x14ac:dyDescent="0.2">
      <c r="A12">
        <v>30</v>
      </c>
      <c r="B12" s="2" t="s">
        <v>99</v>
      </c>
      <c r="C12" s="2" t="s">
        <v>116</v>
      </c>
      <c r="D12" s="2" t="s">
        <v>117</v>
      </c>
      <c r="E12" s="2" t="s">
        <v>85</v>
      </c>
      <c r="F12" s="2" t="s">
        <v>28</v>
      </c>
      <c r="G12" s="2" t="s">
        <v>118</v>
      </c>
      <c r="H12">
        <v>452</v>
      </c>
      <c r="I12" s="2" t="s">
        <v>24</v>
      </c>
    </row>
    <row r="13" spans="1:9" x14ac:dyDescent="0.2">
      <c r="A13">
        <v>31</v>
      </c>
      <c r="B13" s="2" t="s">
        <v>119</v>
      </c>
      <c r="C13" s="2" t="s">
        <v>120</v>
      </c>
      <c r="D13" s="2" t="s">
        <v>121</v>
      </c>
      <c r="E13" s="2" t="s">
        <v>85</v>
      </c>
      <c r="F13" s="2" t="s">
        <v>28</v>
      </c>
      <c r="G13" s="2" t="s">
        <v>79</v>
      </c>
      <c r="H13">
        <v>453</v>
      </c>
      <c r="I13" s="2" t="s">
        <v>1</v>
      </c>
    </row>
    <row r="14" spans="1:9" x14ac:dyDescent="0.2">
      <c r="A14">
        <v>32</v>
      </c>
      <c r="B14" s="2" t="s">
        <v>122</v>
      </c>
      <c r="C14" s="2" t="s">
        <v>123</v>
      </c>
      <c r="D14" s="2" t="s">
        <v>121</v>
      </c>
      <c r="E14" s="2" t="s">
        <v>85</v>
      </c>
      <c r="F14" s="2" t="s">
        <v>63</v>
      </c>
      <c r="G14" s="2" t="s">
        <v>124</v>
      </c>
      <c r="H14">
        <v>455</v>
      </c>
      <c r="I14" s="2" t="s">
        <v>1</v>
      </c>
    </row>
    <row r="15" spans="1:9" x14ac:dyDescent="0.2">
      <c r="A15">
        <v>33</v>
      </c>
      <c r="B15" s="2" t="s">
        <v>121</v>
      </c>
      <c r="C15" s="2" t="s">
        <v>125</v>
      </c>
      <c r="D15" s="2" t="s">
        <v>117</v>
      </c>
      <c r="E15" s="2" t="s">
        <v>85</v>
      </c>
      <c r="F15" s="2" t="s">
        <v>11</v>
      </c>
      <c r="G15" s="2" t="s">
        <v>126</v>
      </c>
      <c r="H15">
        <v>456</v>
      </c>
      <c r="I15" s="2" t="s">
        <v>24</v>
      </c>
    </row>
    <row r="16" spans="1:9" x14ac:dyDescent="0.2">
      <c r="A16">
        <v>34</v>
      </c>
      <c r="B16" s="2" t="s">
        <v>127</v>
      </c>
      <c r="C16" s="2" t="s">
        <v>128</v>
      </c>
      <c r="D16" s="2" t="s">
        <v>117</v>
      </c>
      <c r="E16" s="2" t="s">
        <v>85</v>
      </c>
      <c r="F16" s="2" t="s">
        <v>63</v>
      </c>
      <c r="G16" s="2" t="s">
        <v>129</v>
      </c>
      <c r="H16">
        <v>457</v>
      </c>
      <c r="I16" s="2" t="s">
        <v>1</v>
      </c>
    </row>
    <row r="17" spans="1:9" x14ac:dyDescent="0.2">
      <c r="A17">
        <v>35</v>
      </c>
      <c r="B17" s="2" t="s">
        <v>117</v>
      </c>
      <c r="C17" s="2" t="s">
        <v>130</v>
      </c>
      <c r="D17" s="2" t="s">
        <v>8</v>
      </c>
      <c r="E17" s="2" t="s">
        <v>85</v>
      </c>
      <c r="F17" s="2" t="s">
        <v>63</v>
      </c>
      <c r="G17" s="2" t="s">
        <v>131</v>
      </c>
      <c r="H17">
        <v>458</v>
      </c>
      <c r="I17" s="2" t="s">
        <v>24</v>
      </c>
    </row>
    <row r="18" spans="1:9" x14ac:dyDescent="0.2">
      <c r="A18">
        <v>36</v>
      </c>
      <c r="B18" s="2" t="s">
        <v>132</v>
      </c>
      <c r="C18" s="2" t="s">
        <v>15</v>
      </c>
      <c r="D18" s="2" t="s">
        <v>117</v>
      </c>
      <c r="E18" s="2" t="s">
        <v>85</v>
      </c>
      <c r="F18" s="2" t="s">
        <v>16</v>
      </c>
      <c r="G18" s="2" t="s">
        <v>60</v>
      </c>
      <c r="H18">
        <v>459</v>
      </c>
      <c r="I18" s="2" t="s">
        <v>18</v>
      </c>
    </row>
    <row r="19" spans="1:9" x14ac:dyDescent="0.2">
      <c r="A19">
        <v>37</v>
      </c>
      <c r="B19" s="2" t="s">
        <v>133</v>
      </c>
      <c r="C19" s="2" t="s">
        <v>134</v>
      </c>
      <c r="D19" s="2" t="s">
        <v>121</v>
      </c>
      <c r="E19" s="2" t="s">
        <v>85</v>
      </c>
      <c r="F19" s="2" t="s">
        <v>63</v>
      </c>
      <c r="G19" s="2" t="s">
        <v>135</v>
      </c>
      <c r="H19">
        <v>465</v>
      </c>
      <c r="I19" s="2" t="s">
        <v>1</v>
      </c>
    </row>
    <row r="20" spans="1:9" x14ac:dyDescent="0.2">
      <c r="A20">
        <v>38</v>
      </c>
      <c r="B20" s="2" t="s">
        <v>136</v>
      </c>
      <c r="C20" s="2" t="s">
        <v>137</v>
      </c>
      <c r="D20" s="2" t="s">
        <v>121</v>
      </c>
      <c r="E20" s="2" t="s">
        <v>85</v>
      </c>
      <c r="F20" s="2" t="s">
        <v>49</v>
      </c>
      <c r="G20" s="2" t="s">
        <v>138</v>
      </c>
      <c r="H20">
        <v>467</v>
      </c>
      <c r="I20" s="2" t="s">
        <v>1</v>
      </c>
    </row>
    <row r="21" spans="1:9" x14ac:dyDescent="0.2">
      <c r="A21">
        <v>39</v>
      </c>
      <c r="B21" s="2" t="s">
        <v>139</v>
      </c>
      <c r="C21" s="2" t="s">
        <v>140</v>
      </c>
      <c r="D21" s="2" t="s">
        <v>121</v>
      </c>
      <c r="E21" s="2" t="s">
        <v>85</v>
      </c>
      <c r="F21" s="2" t="s">
        <v>22</v>
      </c>
      <c r="G21" s="2" t="s">
        <v>141</v>
      </c>
      <c r="H21">
        <v>469</v>
      </c>
      <c r="I21" s="2" t="s">
        <v>1</v>
      </c>
    </row>
    <row r="22" spans="1:9" x14ac:dyDescent="0.2">
      <c r="A22">
        <v>40</v>
      </c>
      <c r="B22" s="2" t="s">
        <v>142</v>
      </c>
      <c r="C22" s="2" t="s">
        <v>143</v>
      </c>
      <c r="D22" s="2" t="s">
        <v>105</v>
      </c>
      <c r="E22" s="2" t="s">
        <v>85</v>
      </c>
      <c r="F22" s="2" t="s">
        <v>28</v>
      </c>
      <c r="G22" s="2" t="s">
        <v>144</v>
      </c>
      <c r="H22">
        <v>518</v>
      </c>
      <c r="I22" s="2" t="s">
        <v>1</v>
      </c>
    </row>
    <row r="23" spans="1:9" x14ac:dyDescent="0.2">
      <c r="A23">
        <v>41</v>
      </c>
      <c r="B23" s="2" t="s">
        <v>145</v>
      </c>
      <c r="C23" s="2" t="s">
        <v>146</v>
      </c>
      <c r="D23" s="2" t="s">
        <v>105</v>
      </c>
      <c r="E23" s="2" t="s">
        <v>85</v>
      </c>
      <c r="F23" s="2" t="s">
        <v>49</v>
      </c>
      <c r="G23" s="2" t="s">
        <v>147</v>
      </c>
      <c r="H23">
        <v>517</v>
      </c>
      <c r="I23" s="2" t="s">
        <v>1</v>
      </c>
    </row>
    <row r="24" spans="1:9" x14ac:dyDescent="0.2">
      <c r="A24">
        <v>42</v>
      </c>
      <c r="B24" s="2" t="s">
        <v>148</v>
      </c>
      <c r="C24" s="2" t="s">
        <v>89</v>
      </c>
      <c r="D24" s="2" t="s">
        <v>105</v>
      </c>
      <c r="E24" s="2" t="s">
        <v>85</v>
      </c>
      <c r="F24" s="2" t="s">
        <v>76</v>
      </c>
      <c r="G24" s="2" t="s">
        <v>149</v>
      </c>
      <c r="H24">
        <v>443</v>
      </c>
      <c r="I24" s="2" t="s">
        <v>1</v>
      </c>
    </row>
    <row r="25" spans="1:9" x14ac:dyDescent="0.2">
      <c r="A25">
        <v>43</v>
      </c>
      <c r="B25" s="2" t="s">
        <v>105</v>
      </c>
      <c r="C25" s="2" t="s">
        <v>150</v>
      </c>
      <c r="D25" s="2" t="s">
        <v>117</v>
      </c>
      <c r="E25" s="2" t="s">
        <v>85</v>
      </c>
      <c r="F25" s="2" t="s">
        <v>11</v>
      </c>
      <c r="G25" s="2" t="s">
        <v>151</v>
      </c>
      <c r="H25">
        <v>522</v>
      </c>
      <c r="I25" s="2" t="s">
        <v>24</v>
      </c>
    </row>
    <row r="26" spans="1:9" x14ac:dyDescent="0.2">
      <c r="A26">
        <v>44</v>
      </c>
      <c r="B26" s="2" t="s">
        <v>84</v>
      </c>
      <c r="C26" s="2" t="s">
        <v>152</v>
      </c>
      <c r="D26" s="2" t="s">
        <v>117</v>
      </c>
      <c r="E26" s="2" t="s">
        <v>85</v>
      </c>
      <c r="F26" s="2" t="s">
        <v>22</v>
      </c>
      <c r="G26" s="2" t="s">
        <v>153</v>
      </c>
      <c r="H26">
        <v>523</v>
      </c>
      <c r="I26" s="2" t="s">
        <v>24</v>
      </c>
    </row>
    <row r="27" spans="1:9" x14ac:dyDescent="0.2">
      <c r="A27">
        <v>45</v>
      </c>
      <c r="B27" s="2" t="s">
        <v>154</v>
      </c>
      <c r="C27" s="2" t="s">
        <v>155</v>
      </c>
      <c r="D27" s="2" t="s">
        <v>117</v>
      </c>
      <c r="E27" s="2" t="s">
        <v>156</v>
      </c>
      <c r="F27" s="2" t="s">
        <v>49</v>
      </c>
      <c r="G27" s="2" t="s">
        <v>157</v>
      </c>
      <c r="H27">
        <v>468</v>
      </c>
      <c r="I27" s="2" t="s">
        <v>24</v>
      </c>
    </row>
    <row r="28" spans="1:9" x14ac:dyDescent="0.2">
      <c r="A28">
        <v>46</v>
      </c>
      <c r="B28" s="2" t="s">
        <v>158</v>
      </c>
      <c r="C28" s="2" t="s">
        <v>159</v>
      </c>
      <c r="D28" s="2" t="s">
        <v>154</v>
      </c>
      <c r="E28" s="2" t="s">
        <v>156</v>
      </c>
      <c r="F28" s="2" t="s">
        <v>16</v>
      </c>
      <c r="G28" s="2" t="s">
        <v>160</v>
      </c>
      <c r="H28">
        <v>471</v>
      </c>
      <c r="I28" s="2" t="s">
        <v>1</v>
      </c>
    </row>
    <row r="29" spans="1:9" x14ac:dyDescent="0.2">
      <c r="A29">
        <v>47</v>
      </c>
      <c r="B29" s="2" t="s">
        <v>161</v>
      </c>
      <c r="C29" s="2" t="s">
        <v>162</v>
      </c>
      <c r="D29" s="2" t="s">
        <v>154</v>
      </c>
      <c r="E29" s="2" t="s">
        <v>156</v>
      </c>
      <c r="F29" s="2" t="s">
        <v>11</v>
      </c>
      <c r="G29" s="2" t="s">
        <v>163</v>
      </c>
      <c r="H29">
        <v>473</v>
      </c>
      <c r="I29" s="2" t="s">
        <v>1</v>
      </c>
    </row>
    <row r="30" spans="1:9" x14ac:dyDescent="0.2">
      <c r="A30">
        <v>48</v>
      </c>
      <c r="B30" s="2" t="s">
        <v>164</v>
      </c>
      <c r="C30" s="2" t="s">
        <v>162</v>
      </c>
      <c r="D30" s="2" t="s">
        <v>161</v>
      </c>
      <c r="E30" s="2" t="s">
        <v>156</v>
      </c>
      <c r="F30" s="2" t="s">
        <v>38</v>
      </c>
      <c r="G30" s="2" t="s">
        <v>165</v>
      </c>
      <c r="H30">
        <v>475</v>
      </c>
      <c r="I30" s="2" t="s">
        <v>1</v>
      </c>
    </row>
    <row r="31" spans="1:9" x14ac:dyDescent="0.2">
      <c r="A31">
        <v>49</v>
      </c>
      <c r="B31" s="2" t="s">
        <v>166</v>
      </c>
      <c r="C31" s="2" t="s">
        <v>162</v>
      </c>
      <c r="D31" s="2" t="s">
        <v>154</v>
      </c>
      <c r="E31" s="2" t="s">
        <v>156</v>
      </c>
      <c r="F31" s="2" t="s">
        <v>49</v>
      </c>
      <c r="G31" s="2" t="s">
        <v>167</v>
      </c>
      <c r="H31">
        <v>477</v>
      </c>
      <c r="I31" s="2" t="s">
        <v>1</v>
      </c>
    </row>
    <row r="32" spans="1:9" x14ac:dyDescent="0.2">
      <c r="A32">
        <v>50</v>
      </c>
      <c r="B32" s="2" t="s">
        <v>168</v>
      </c>
      <c r="C32" s="2" t="s">
        <v>169</v>
      </c>
      <c r="D32" s="2" t="s">
        <v>154</v>
      </c>
      <c r="E32" s="2" t="s">
        <v>156</v>
      </c>
      <c r="F32" s="2" t="s">
        <v>22</v>
      </c>
      <c r="G32" s="2" t="s">
        <v>170</v>
      </c>
      <c r="H32">
        <v>479</v>
      </c>
      <c r="I32" s="2" t="s">
        <v>1</v>
      </c>
    </row>
    <row r="33" spans="1:9" x14ac:dyDescent="0.2">
      <c r="A33">
        <v>51</v>
      </c>
      <c r="B33" s="2" t="s">
        <v>171</v>
      </c>
      <c r="C33" s="2" t="s">
        <v>159</v>
      </c>
      <c r="D33" s="2" t="s">
        <v>154</v>
      </c>
      <c r="E33" s="2" t="s">
        <v>156</v>
      </c>
      <c r="F33" s="2" t="s">
        <v>86</v>
      </c>
      <c r="G33" s="2" t="s">
        <v>172</v>
      </c>
      <c r="H33">
        <v>481</v>
      </c>
      <c r="I33" s="2" t="s">
        <v>1</v>
      </c>
    </row>
  </sheetData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5320C-5880-4FD5-9DEB-B65162C71319}">
  <dimension ref="A1:K113"/>
  <sheetViews>
    <sheetView tabSelected="1" workbookViewId="0"/>
    <sheetView tabSelected="1" zoomScale="120" zoomScaleNormal="120" workbookViewId="1">
      <pane ySplit="1" topLeftCell="A2" activePane="bottomLeft" state="frozen"/>
      <selection pane="bottomLeft" activeCell="A2" sqref="A2"/>
    </sheetView>
  </sheetViews>
  <sheetFormatPr baseColWidth="10" defaultRowHeight="12.75" outlineLevelRow="1" x14ac:dyDescent="0.2"/>
  <cols>
    <col min="1" max="1" width="2.85546875" customWidth="1"/>
    <col min="2" max="2" width="8.5703125" customWidth="1"/>
  </cols>
  <sheetData>
    <row r="1" spans="1:11" x14ac:dyDescent="0.2">
      <c r="C1" t="s">
        <v>0</v>
      </c>
      <c r="D1" t="s">
        <v>175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</row>
    <row r="2" spans="1:11" outlineLevel="1" x14ac:dyDescent="0.2">
      <c r="B2" t="s">
        <v>174</v>
      </c>
      <c r="C2" s="2" t="str">
        <f>alt!$B$2</f>
        <v>Ingolf Stöber</v>
      </c>
      <c r="D2" s="3" t="str">
        <f ca="1">LEFT(_xlfn.FORMULATEXT(C2),4)</f>
        <v>=alt</v>
      </c>
      <c r="E2" s="2" t="str">
        <f>alt!$C$2</f>
        <v>Vorsitzender &amp; Geschäftsführer</v>
      </c>
      <c r="G2" s="2" t="str">
        <f>alt!$E$2</f>
        <v>Büro des Vorsitzenden</v>
      </c>
      <c r="H2" s="2" t="str">
        <f>alt!$F$2</f>
        <v>425-707-9790</v>
      </c>
      <c r="I2" s="2" t="str">
        <f>alt!$G$2</f>
        <v>ingolf@contoso.com</v>
      </c>
      <c r="J2">
        <f>alt!$H$2</f>
        <v>555</v>
      </c>
      <c r="K2" s="2" t="str">
        <f>alt!$I$2</f>
        <v>Führung</v>
      </c>
    </row>
    <row r="3" spans="1:11" x14ac:dyDescent="0.2">
      <c r="A3">
        <v>1</v>
      </c>
      <c r="C3" s="2">
        <f>COUNTA(C2)</f>
        <v>1</v>
      </c>
      <c r="D3" s="3" t="str">
        <f t="shared" ref="D3:D66" ca="1" si="0">LEFT(_xlfn.FORMULATEXT(C3),4)</f>
        <v>=ANZ</v>
      </c>
      <c r="E3" s="2">
        <f>COUNTA(E2)</f>
        <v>1</v>
      </c>
      <c r="F3" s="2"/>
      <c r="G3" s="2">
        <f>COUNTA(G2)</f>
        <v>1</v>
      </c>
      <c r="H3" s="2">
        <f>COUNTA(H2)</f>
        <v>1</v>
      </c>
      <c r="I3" s="2">
        <f>COUNTA(I2)</f>
        <v>1</v>
      </c>
      <c r="J3">
        <f>COUNTA(J2)</f>
        <v>1</v>
      </c>
      <c r="K3" s="2">
        <f>COUNTA(K2)</f>
        <v>1</v>
      </c>
    </row>
    <row r="4" spans="1:11" outlineLevel="1" x14ac:dyDescent="0.2">
      <c r="B4" t="s">
        <v>174</v>
      </c>
      <c r="C4" s="2" t="str">
        <f>alt!$B$3</f>
        <v>Ariane Berthier</v>
      </c>
      <c r="D4" s="3" t="str">
        <f t="shared" ca="1" si="0"/>
        <v>=alt</v>
      </c>
      <c r="E4" s="2" t="str">
        <f>alt!$C$3</f>
        <v>Geschäftsführungsassistent</v>
      </c>
      <c r="F4" s="2" t="str">
        <f>alt!$D$3</f>
        <v>Ingolf Stöber</v>
      </c>
      <c r="G4" s="2" t="str">
        <f>alt!$E$3</f>
        <v>Büro des Vorsitzenden</v>
      </c>
      <c r="H4" s="2" t="str">
        <f>alt!$F$3</f>
        <v>425-707-9795</v>
      </c>
      <c r="I4" s="2" t="str">
        <f>alt!$G$3</f>
        <v>ariane@contoso.com</v>
      </c>
      <c r="J4">
        <f>alt!$H$3</f>
        <v>556</v>
      </c>
      <c r="K4" s="2" t="str">
        <f>alt!$I$3</f>
        <v>Assistent</v>
      </c>
    </row>
    <row r="5" spans="1:11" x14ac:dyDescent="0.2">
      <c r="A5">
        <v>2</v>
      </c>
      <c r="C5" s="2">
        <f>COUNTA(C4)</f>
        <v>1</v>
      </c>
      <c r="D5" s="3" t="str">
        <f t="shared" ca="1" si="0"/>
        <v>=ANZ</v>
      </c>
      <c r="E5" s="2">
        <f t="shared" ref="E5:K5" si="1">COUNTA(E4)</f>
        <v>1</v>
      </c>
      <c r="F5" s="2">
        <f t="shared" si="1"/>
        <v>1</v>
      </c>
      <c r="G5" s="2">
        <f t="shared" si="1"/>
        <v>1</v>
      </c>
      <c r="H5" s="2">
        <f t="shared" si="1"/>
        <v>1</v>
      </c>
      <c r="I5" s="2">
        <f t="shared" si="1"/>
        <v>1</v>
      </c>
      <c r="J5">
        <f t="shared" si="1"/>
        <v>1</v>
      </c>
      <c r="K5" s="2">
        <f t="shared" si="1"/>
        <v>1</v>
      </c>
    </row>
    <row r="6" spans="1:11" outlineLevel="1" x14ac:dyDescent="0.2">
      <c r="B6" t="s">
        <v>174</v>
      </c>
      <c r="C6" s="2" t="str">
        <f>alt!$B$4</f>
        <v>Inke Herrmann</v>
      </c>
      <c r="D6" s="3" t="str">
        <f t="shared" ca="1" si="0"/>
        <v>=alt</v>
      </c>
      <c r="E6" s="2" t="str">
        <f>alt!$C$4</f>
        <v>Finanzdirektor</v>
      </c>
      <c r="F6" s="2" t="str">
        <f>alt!$D$4</f>
        <v>Ingolf Stöber</v>
      </c>
      <c r="G6" s="2" t="str">
        <f>alt!$E$4</f>
        <v>Finanzen</v>
      </c>
      <c r="H6" s="2" t="str">
        <f>alt!$F$4</f>
        <v>425-707-9794</v>
      </c>
      <c r="I6" s="2" t="str">
        <f>alt!$G$4</f>
        <v>inke@contoso.com</v>
      </c>
      <c r="J6">
        <f>alt!$H$4</f>
        <v>560</v>
      </c>
      <c r="K6" s="2" t="str">
        <f>alt!$I$4</f>
        <v>Manager</v>
      </c>
    </row>
    <row r="7" spans="1:11" x14ac:dyDescent="0.2">
      <c r="A7">
        <v>3</v>
      </c>
      <c r="C7" s="2">
        <f>COUNTA(C6)</f>
        <v>1</v>
      </c>
      <c r="D7" s="3" t="str">
        <f t="shared" ca="1" si="0"/>
        <v>=ANZ</v>
      </c>
      <c r="E7" s="2">
        <f t="shared" ref="E7:K7" si="2">COUNTA(E6)</f>
        <v>1</v>
      </c>
      <c r="F7" s="2">
        <f t="shared" si="2"/>
        <v>1</v>
      </c>
      <c r="G7" s="2">
        <f t="shared" si="2"/>
        <v>1</v>
      </c>
      <c r="H7" s="2">
        <f t="shared" si="2"/>
        <v>1</v>
      </c>
      <c r="I7" s="2">
        <f t="shared" si="2"/>
        <v>1</v>
      </c>
      <c r="J7">
        <f t="shared" si="2"/>
        <v>1</v>
      </c>
      <c r="K7" s="2">
        <f t="shared" si="2"/>
        <v>1</v>
      </c>
    </row>
    <row r="8" spans="1:11" outlineLevel="1" x14ac:dyDescent="0.2">
      <c r="B8" t="s">
        <v>174</v>
      </c>
      <c r="C8" s="2" t="str">
        <f>alt!$B$5</f>
        <v>Andrea Dunker</v>
      </c>
      <c r="D8" s="3" t="str">
        <f t="shared" ca="1" si="0"/>
        <v>=alt</v>
      </c>
      <c r="E8" s="2" t="str">
        <f>alt!$C$5</f>
        <v>COO</v>
      </c>
      <c r="F8" s="2" t="str">
        <f>alt!$D$5</f>
        <v>Ingolf Stöber</v>
      </c>
      <c r="G8" s="2" t="str">
        <f>alt!$E$5</f>
        <v>Betrieb</v>
      </c>
      <c r="H8" s="2" t="str">
        <f>alt!$F$5</f>
        <v>425-707-9793</v>
      </c>
      <c r="I8" s="2" t="str">
        <f>alt!$G$5</f>
        <v>andrea@contoso.com</v>
      </c>
      <c r="J8">
        <f>alt!$H$5</f>
        <v>520</v>
      </c>
      <c r="K8" s="2" t="str">
        <f>alt!$I$5</f>
        <v>Manager</v>
      </c>
    </row>
    <row r="9" spans="1:11" x14ac:dyDescent="0.2">
      <c r="A9">
        <v>4</v>
      </c>
      <c r="C9" s="2">
        <f>COUNTA(C8)</f>
        <v>1</v>
      </c>
      <c r="D9" s="3" t="str">
        <f t="shared" ca="1" si="0"/>
        <v>=ANZ</v>
      </c>
      <c r="E9" s="2">
        <f t="shared" ref="E9:K9" si="3">COUNTA(E8)</f>
        <v>1</v>
      </c>
      <c r="F9" s="2">
        <f t="shared" si="3"/>
        <v>1</v>
      </c>
      <c r="G9" s="2">
        <f t="shared" si="3"/>
        <v>1</v>
      </c>
      <c r="H9" s="2">
        <f t="shared" si="3"/>
        <v>1</v>
      </c>
      <c r="I9" s="2">
        <f t="shared" si="3"/>
        <v>1</v>
      </c>
      <c r="J9">
        <f t="shared" si="3"/>
        <v>1</v>
      </c>
      <c r="K9" s="2">
        <f t="shared" si="3"/>
        <v>1</v>
      </c>
    </row>
    <row r="10" spans="1:11" outlineLevel="1" x14ac:dyDescent="0.2">
      <c r="B10" t="s">
        <v>174</v>
      </c>
      <c r="C10" s="2" t="str">
        <f>alt!$B$6</f>
        <v>Stig Struve-Christensen</v>
      </c>
      <c r="D10" s="3" t="str">
        <f t="shared" ca="1" si="0"/>
        <v>=alt</v>
      </c>
      <c r="E10" s="2" t="str">
        <f>alt!$C$6</f>
        <v>Marketing-Strategie</v>
      </c>
      <c r="F10" s="2" t="str">
        <f>alt!$D$6</f>
        <v>Christine Koch</v>
      </c>
      <c r="G10" s="2" t="str">
        <f>alt!$E$6</f>
        <v>Marketing</v>
      </c>
      <c r="H10" s="2" t="str">
        <f>alt!$F$6</f>
        <v>425-707-9793</v>
      </c>
      <c r="I10" s="2" t="str">
        <f>alt!$G$6</f>
        <v>stig@contoso.com</v>
      </c>
      <c r="J10">
        <f>alt!$H$6</f>
        <v>415</v>
      </c>
      <c r="K10" s="2" t="str">
        <f>alt!$I$6</f>
        <v>Position</v>
      </c>
    </row>
    <row r="11" spans="1:11" x14ac:dyDescent="0.2">
      <c r="A11">
        <v>5</v>
      </c>
      <c r="C11" s="2">
        <f>COUNTA(C10)</f>
        <v>1</v>
      </c>
      <c r="D11" s="3" t="str">
        <f t="shared" ca="1" si="0"/>
        <v>=ANZ</v>
      </c>
      <c r="E11" s="2">
        <f t="shared" ref="E11:K11" si="4">COUNTA(E10)</f>
        <v>1</v>
      </c>
      <c r="F11" s="2">
        <f t="shared" si="4"/>
        <v>1</v>
      </c>
      <c r="G11" s="2">
        <f t="shared" si="4"/>
        <v>1</v>
      </c>
      <c r="H11" s="2">
        <f t="shared" si="4"/>
        <v>1</v>
      </c>
      <c r="I11" s="2">
        <f t="shared" si="4"/>
        <v>1</v>
      </c>
      <c r="J11">
        <f t="shared" si="4"/>
        <v>1</v>
      </c>
      <c r="K11" s="2">
        <f t="shared" si="4"/>
        <v>1</v>
      </c>
    </row>
    <row r="12" spans="1:11" outlineLevel="1" x14ac:dyDescent="0.2">
      <c r="B12" t="s">
        <v>174</v>
      </c>
      <c r="C12" s="2" t="str">
        <f>alt!$B$7</f>
        <v>Michael Krause</v>
      </c>
      <c r="D12" s="3" t="str">
        <f t="shared" ca="1" si="0"/>
        <v>=alt</v>
      </c>
      <c r="E12" s="2" t="str">
        <f>alt!$C$7</f>
        <v>Public Relations</v>
      </c>
      <c r="F12" s="2" t="str">
        <f>alt!$D$7</f>
        <v>Ingelise Lang</v>
      </c>
      <c r="G12" s="2" t="str">
        <f>alt!$E$7</f>
        <v>Marketing</v>
      </c>
      <c r="H12" s="2" t="str">
        <f>alt!$F$7</f>
        <v>425-707-9797</v>
      </c>
      <c r="I12" s="2" t="str">
        <f>alt!$G$7</f>
        <v>michael@contoso.com</v>
      </c>
      <c r="J12">
        <f>alt!$H$7</f>
        <v>417</v>
      </c>
      <c r="K12" s="2" t="str">
        <f>alt!$I$7</f>
        <v>Position</v>
      </c>
    </row>
    <row r="13" spans="1:11" x14ac:dyDescent="0.2">
      <c r="A13">
        <v>6</v>
      </c>
      <c r="C13" s="2">
        <f>COUNTA(C12)</f>
        <v>1</v>
      </c>
      <c r="D13" s="3" t="str">
        <f t="shared" ca="1" si="0"/>
        <v>=ANZ</v>
      </c>
      <c r="E13" s="2">
        <f t="shared" ref="E13:K13" si="5">COUNTA(E12)</f>
        <v>1</v>
      </c>
      <c r="F13" s="2">
        <f t="shared" si="5"/>
        <v>1</v>
      </c>
      <c r="G13" s="2">
        <f t="shared" si="5"/>
        <v>1</v>
      </c>
      <c r="H13" s="2">
        <f t="shared" si="5"/>
        <v>1</v>
      </c>
      <c r="I13" s="2">
        <f t="shared" si="5"/>
        <v>1</v>
      </c>
      <c r="J13">
        <f t="shared" si="5"/>
        <v>1</v>
      </c>
      <c r="K13" s="2">
        <f t="shared" si="5"/>
        <v>1</v>
      </c>
    </row>
    <row r="14" spans="1:11" outlineLevel="1" x14ac:dyDescent="0.2">
      <c r="B14" t="s">
        <v>174</v>
      </c>
      <c r="C14" s="2" t="str">
        <f>alt!$B$8</f>
        <v>Christian Cletus</v>
      </c>
      <c r="D14" s="3" t="str">
        <f t="shared" ca="1" si="0"/>
        <v>=alt</v>
      </c>
      <c r="E14" s="2" t="str">
        <f>alt!$C$8</f>
        <v>Werbung</v>
      </c>
      <c r="F14" s="2" t="str">
        <f>alt!$D$8</f>
        <v>Ingelise Lang</v>
      </c>
      <c r="G14" s="2" t="str">
        <f>alt!$E$8</f>
        <v>Marketing</v>
      </c>
      <c r="H14" s="2" t="str">
        <f>alt!$F$8</f>
        <v>425-707-9790</v>
      </c>
      <c r="I14" s="2" t="str">
        <f>alt!$G$8</f>
        <v>christian@contoso.com</v>
      </c>
      <c r="J14">
        <f>alt!$H$8</f>
        <v>419</v>
      </c>
      <c r="K14" s="2" t="str">
        <f>alt!$I$8</f>
        <v>Berater</v>
      </c>
    </row>
    <row r="15" spans="1:11" x14ac:dyDescent="0.2">
      <c r="A15">
        <v>7</v>
      </c>
      <c r="C15" s="2">
        <f>COUNTA(C14)</f>
        <v>1</v>
      </c>
      <c r="D15" s="3" t="str">
        <f t="shared" ca="1" si="0"/>
        <v>=ANZ</v>
      </c>
      <c r="E15" s="2">
        <f t="shared" ref="E15:K15" si="6">COUNTA(E14)</f>
        <v>1</v>
      </c>
      <c r="F15" s="2">
        <f t="shared" si="6"/>
        <v>1</v>
      </c>
      <c r="G15" s="2">
        <f t="shared" si="6"/>
        <v>1</v>
      </c>
      <c r="H15" s="2">
        <f t="shared" si="6"/>
        <v>1</v>
      </c>
      <c r="I15" s="2">
        <f t="shared" si="6"/>
        <v>1</v>
      </c>
      <c r="J15">
        <f t="shared" si="6"/>
        <v>1</v>
      </c>
      <c r="K15" s="2">
        <f t="shared" si="6"/>
        <v>1</v>
      </c>
    </row>
    <row r="16" spans="1:11" outlineLevel="1" x14ac:dyDescent="0.2">
      <c r="B16" t="s">
        <v>174</v>
      </c>
      <c r="C16" s="2" t="str">
        <f>alt!$B$9</f>
        <v>Lisa Toftemark</v>
      </c>
      <c r="D16" s="3" t="str">
        <f t="shared" ca="1" si="0"/>
        <v>=alt</v>
      </c>
      <c r="E16" s="2" t="str">
        <f>alt!$C$9</f>
        <v>Produktmanagement</v>
      </c>
      <c r="F16" s="2" t="str">
        <f>alt!$D$9</f>
        <v>Ingelise Lang</v>
      </c>
      <c r="G16" s="2" t="str">
        <f>alt!$E$9</f>
        <v>Marketing</v>
      </c>
      <c r="H16" s="2" t="str">
        <f>alt!$F$9</f>
        <v>425-707-9799</v>
      </c>
      <c r="I16" s="2" t="str">
        <f>alt!$G$9</f>
        <v>lisa@contoso.com</v>
      </c>
      <c r="J16">
        <f>alt!$H$9</f>
        <v>421</v>
      </c>
      <c r="K16" s="2" t="str">
        <f>alt!$I$9</f>
        <v>Position</v>
      </c>
    </row>
    <row r="17" spans="1:11" x14ac:dyDescent="0.2">
      <c r="A17">
        <v>8</v>
      </c>
      <c r="C17" s="2">
        <f>COUNTA(C16)</f>
        <v>1</v>
      </c>
      <c r="D17" s="3" t="str">
        <f t="shared" ca="1" si="0"/>
        <v>=ANZ</v>
      </c>
      <c r="E17" s="2">
        <f t="shared" ref="E17:K17" si="7">COUNTA(E16)</f>
        <v>1</v>
      </c>
      <c r="F17" s="2">
        <f t="shared" si="7"/>
        <v>1</v>
      </c>
      <c r="G17" s="2">
        <f t="shared" si="7"/>
        <v>1</v>
      </c>
      <c r="H17" s="2">
        <f t="shared" si="7"/>
        <v>1</v>
      </c>
      <c r="I17" s="2">
        <f t="shared" si="7"/>
        <v>1</v>
      </c>
      <c r="J17">
        <f t="shared" si="7"/>
        <v>1</v>
      </c>
      <c r="K17" s="2">
        <f t="shared" si="7"/>
        <v>1</v>
      </c>
    </row>
    <row r="18" spans="1:11" outlineLevel="1" x14ac:dyDescent="0.2">
      <c r="B18" t="s">
        <v>174</v>
      </c>
      <c r="C18" s="2" t="str">
        <f>alt!$B$10</f>
        <v>Ingelise Lang</v>
      </c>
      <c r="D18" s="3" t="str">
        <f t="shared" ca="1" si="0"/>
        <v>=alt</v>
      </c>
      <c r="E18" s="2" t="str">
        <f>alt!$C$10</f>
        <v>Marketingdirektor</v>
      </c>
      <c r="F18" s="2" t="str">
        <f>alt!$D$10</f>
        <v>Christine Koch</v>
      </c>
      <c r="G18" s="2" t="str">
        <f>alt!$E$10</f>
        <v>Marketing</v>
      </c>
      <c r="H18" s="2" t="str">
        <f>alt!$F$10</f>
        <v>425-707-9791</v>
      </c>
      <c r="I18" s="2" t="str">
        <f>alt!$G$10</f>
        <v>ingelise@contoso.com</v>
      </c>
      <c r="J18">
        <f>alt!$H$10</f>
        <v>424</v>
      </c>
      <c r="K18" s="2" t="str">
        <f>alt!$I$10</f>
        <v>Manager</v>
      </c>
    </row>
    <row r="19" spans="1:11" x14ac:dyDescent="0.2">
      <c r="A19">
        <v>9</v>
      </c>
      <c r="C19" s="2">
        <f>COUNTA(C18)</f>
        <v>1</v>
      </c>
      <c r="D19" s="3" t="str">
        <f t="shared" ca="1" si="0"/>
        <v>=ANZ</v>
      </c>
      <c r="E19" s="2">
        <f t="shared" ref="E19:K19" si="8">COUNTA(E18)</f>
        <v>1</v>
      </c>
      <c r="F19" s="2">
        <f t="shared" si="8"/>
        <v>1</v>
      </c>
      <c r="G19" s="2">
        <f t="shared" si="8"/>
        <v>1</v>
      </c>
      <c r="H19" s="2">
        <f t="shared" si="8"/>
        <v>1</v>
      </c>
      <c r="I19" s="2">
        <f t="shared" si="8"/>
        <v>1</v>
      </c>
      <c r="J19">
        <f t="shared" si="8"/>
        <v>1</v>
      </c>
      <c r="K19" s="2">
        <f t="shared" si="8"/>
        <v>1</v>
      </c>
    </row>
    <row r="20" spans="1:11" outlineLevel="1" x14ac:dyDescent="0.2">
      <c r="B20" t="s">
        <v>174</v>
      </c>
      <c r="C20" s="2" t="str">
        <f>alt!$B$11</f>
        <v>Britta Simon</v>
      </c>
      <c r="D20" s="3" t="str">
        <f t="shared" ca="1" si="0"/>
        <v>=alt</v>
      </c>
      <c r="E20" s="2" t="str">
        <f>alt!$C$11</f>
        <v>Medizinische Beratung</v>
      </c>
      <c r="F20" s="2" t="str">
        <f>alt!$D$11</f>
        <v>Ingelise Lang</v>
      </c>
      <c r="G20" s="2" t="str">
        <f>alt!$E$11</f>
        <v>Marketing</v>
      </c>
      <c r="H20" s="2" t="str">
        <f>alt!$F$11</f>
        <v>425-707-9793</v>
      </c>
      <c r="I20" s="2" t="str">
        <f>alt!$G$11</f>
        <v>britta@contoso.com</v>
      </c>
      <c r="J20">
        <f>alt!$H$11</f>
        <v>525</v>
      </c>
      <c r="K20" s="2" t="str">
        <f>alt!$I$11</f>
        <v>Position</v>
      </c>
    </row>
    <row r="21" spans="1:11" x14ac:dyDescent="0.2">
      <c r="A21">
        <v>10</v>
      </c>
      <c r="C21" s="2">
        <f>COUNTA(C20)</f>
        <v>1</v>
      </c>
      <c r="D21" s="3" t="str">
        <f t="shared" ca="1" si="0"/>
        <v>=ANZ</v>
      </c>
      <c r="E21" s="2">
        <f t="shared" ref="E21:K21" si="9">COUNTA(E20)</f>
        <v>1</v>
      </c>
      <c r="F21" s="2">
        <f t="shared" si="9"/>
        <v>1</v>
      </c>
      <c r="G21" s="2">
        <f t="shared" si="9"/>
        <v>1</v>
      </c>
      <c r="H21" s="2">
        <f t="shared" si="9"/>
        <v>1</v>
      </c>
      <c r="I21" s="2">
        <f t="shared" si="9"/>
        <v>1</v>
      </c>
      <c r="J21">
        <f t="shared" si="9"/>
        <v>1</v>
      </c>
      <c r="K21" s="2">
        <f t="shared" si="9"/>
        <v>1</v>
      </c>
    </row>
    <row r="22" spans="1:11" outlineLevel="1" x14ac:dyDescent="0.2">
      <c r="B22" t="s">
        <v>174</v>
      </c>
      <c r="C22" s="2" t="str">
        <f>alt!$B$12</f>
        <v>Nina Vietsen</v>
      </c>
      <c r="D22" s="3" t="str">
        <f t="shared" ca="1" si="0"/>
        <v>=alt</v>
      </c>
      <c r="E22" s="2" t="str">
        <f>alt!$C$12</f>
        <v>Geschäftsentwicklung</v>
      </c>
      <c r="F22" s="2" t="str">
        <f>alt!$D$12</f>
        <v>Heinrich Fischer</v>
      </c>
      <c r="G22" s="2" t="str">
        <f>alt!$E$12</f>
        <v>Marketing</v>
      </c>
      <c r="H22" s="2" t="str">
        <f>alt!$F$12</f>
        <v>425-707-9790</v>
      </c>
      <c r="I22" s="2" t="str">
        <f>alt!$G$12</f>
        <v>nina@contoso.com</v>
      </c>
      <c r="J22">
        <f>alt!$H$12</f>
        <v>526</v>
      </c>
      <c r="K22" s="2" t="str">
        <f>alt!$I$12</f>
        <v>Position</v>
      </c>
    </row>
    <row r="23" spans="1:11" x14ac:dyDescent="0.2">
      <c r="A23">
        <v>11</v>
      </c>
      <c r="C23" s="2">
        <f>COUNTA(C22)</f>
        <v>1</v>
      </c>
      <c r="D23" s="3" t="str">
        <f t="shared" ca="1" si="0"/>
        <v>=ANZ</v>
      </c>
      <c r="E23" s="2">
        <f t="shared" ref="E23:K23" si="10">COUNTA(E22)</f>
        <v>1</v>
      </c>
      <c r="F23" s="2">
        <f t="shared" si="10"/>
        <v>1</v>
      </c>
      <c r="G23" s="2">
        <f t="shared" si="10"/>
        <v>1</v>
      </c>
      <c r="H23" s="2">
        <f t="shared" si="10"/>
        <v>1</v>
      </c>
      <c r="I23" s="2">
        <f t="shared" si="10"/>
        <v>1</v>
      </c>
      <c r="J23">
        <f t="shared" si="10"/>
        <v>1</v>
      </c>
      <c r="K23" s="2">
        <f t="shared" si="10"/>
        <v>1</v>
      </c>
    </row>
    <row r="24" spans="1:11" outlineLevel="1" x14ac:dyDescent="0.2">
      <c r="B24" t="s">
        <v>174</v>
      </c>
      <c r="C24" s="2" t="str">
        <f>alt!$B$13</f>
        <v>Peter J. Krebs</v>
      </c>
      <c r="D24" s="3" t="str">
        <f t="shared" ca="1" si="0"/>
        <v>=alt</v>
      </c>
      <c r="E24" s="2" t="str">
        <f>alt!$C$13</f>
        <v>Kundenberatung</v>
      </c>
      <c r="F24" s="2" t="str">
        <f>alt!$D$13</f>
        <v>Ingelise Lang</v>
      </c>
      <c r="G24" s="2" t="str">
        <f>alt!$E$13</f>
        <v>Marketing</v>
      </c>
      <c r="H24" s="2" t="str">
        <f>alt!$F$13</f>
        <v>425-707-9791</v>
      </c>
      <c r="I24" s="2" t="str">
        <f>alt!$G$13</f>
        <v>peter@contoso.com</v>
      </c>
      <c r="J24">
        <f>alt!$H$13</f>
        <v>539</v>
      </c>
      <c r="K24" s="2" t="str">
        <f>alt!$I$13</f>
        <v>Position</v>
      </c>
    </row>
    <row r="25" spans="1:11" x14ac:dyDescent="0.2">
      <c r="A25">
        <v>12</v>
      </c>
      <c r="C25" s="2">
        <f>COUNTA(C24)</f>
        <v>1</v>
      </c>
      <c r="D25" s="3" t="str">
        <f t="shared" ca="1" si="0"/>
        <v>=ANZ</v>
      </c>
      <c r="E25" s="2">
        <f t="shared" ref="E25:K25" si="11">COUNTA(E24)</f>
        <v>1</v>
      </c>
      <c r="F25" s="2">
        <f t="shared" si="11"/>
        <v>1</v>
      </c>
      <c r="G25" s="2">
        <f t="shared" si="11"/>
        <v>1</v>
      </c>
      <c r="H25" s="2">
        <f t="shared" si="11"/>
        <v>1</v>
      </c>
      <c r="I25" s="2">
        <f t="shared" si="11"/>
        <v>1</v>
      </c>
      <c r="J25">
        <f t="shared" si="11"/>
        <v>1</v>
      </c>
      <c r="K25" s="2">
        <f t="shared" si="11"/>
        <v>1</v>
      </c>
    </row>
    <row r="26" spans="1:11" outlineLevel="1" x14ac:dyDescent="0.2">
      <c r="B26" t="s">
        <v>174</v>
      </c>
      <c r="C26" s="2" t="str">
        <f>alt!$B$14</f>
        <v>Christine Koch</v>
      </c>
      <c r="D26" s="3" t="str">
        <f t="shared" ca="1" si="0"/>
        <v>=alt</v>
      </c>
      <c r="E26" s="2" t="str">
        <f>alt!$C$14</f>
        <v>VP Verkauf</v>
      </c>
      <c r="F26" s="2" t="str">
        <f>alt!$D$14</f>
        <v>Heinrich Fischer</v>
      </c>
      <c r="G26" s="2" t="str">
        <f>alt!$E$14</f>
        <v>Vertrieb</v>
      </c>
      <c r="H26" s="2" t="str">
        <f>alt!$F$14</f>
        <v>425-707-9792</v>
      </c>
      <c r="I26" s="2" t="str">
        <f>alt!$G$14</f>
        <v>christine@contoso.com</v>
      </c>
      <c r="J26">
        <f>alt!$H$14</f>
        <v>422</v>
      </c>
      <c r="K26" s="2" t="str">
        <f>alt!$I$14</f>
        <v>Manager</v>
      </c>
    </row>
    <row r="27" spans="1:11" x14ac:dyDescent="0.2">
      <c r="A27">
        <v>13</v>
      </c>
      <c r="C27" s="2">
        <f>COUNTA(C26)</f>
        <v>1</v>
      </c>
      <c r="D27" s="3" t="str">
        <f t="shared" ca="1" si="0"/>
        <v>=ANZ</v>
      </c>
      <c r="E27" s="2">
        <f t="shared" ref="E27:K27" si="12">COUNTA(E26)</f>
        <v>1</v>
      </c>
      <c r="F27" s="2">
        <f t="shared" si="12"/>
        <v>1</v>
      </c>
      <c r="G27" s="2">
        <f t="shared" si="12"/>
        <v>1</v>
      </c>
      <c r="H27" s="2">
        <f t="shared" si="12"/>
        <v>1</v>
      </c>
      <c r="I27" s="2">
        <f t="shared" si="12"/>
        <v>1</v>
      </c>
      <c r="J27">
        <f t="shared" si="12"/>
        <v>1</v>
      </c>
      <c r="K27" s="2">
        <f t="shared" si="12"/>
        <v>1</v>
      </c>
    </row>
    <row r="28" spans="1:11" outlineLevel="1" x14ac:dyDescent="0.2">
      <c r="B28" t="s">
        <v>174</v>
      </c>
      <c r="C28" s="2" t="str">
        <f>alt!$B$15</f>
        <v>Thomas Andersen</v>
      </c>
      <c r="D28" s="3" t="str">
        <f t="shared" ca="1" si="0"/>
        <v>=alt</v>
      </c>
      <c r="E28" s="2" t="str">
        <f>alt!$C$15</f>
        <v>Verkauf - Asien</v>
      </c>
      <c r="F28" s="2" t="str">
        <f>alt!$D$15</f>
        <v>Christine Koch</v>
      </c>
      <c r="G28" s="2" t="str">
        <f>alt!$E$15</f>
        <v>Vertrieb</v>
      </c>
      <c r="H28" s="2" t="str">
        <f>alt!$F$15</f>
        <v>425-707-9791</v>
      </c>
      <c r="I28" s="2" t="str">
        <f>alt!$G$15</f>
        <v>thomas@contoso.com</v>
      </c>
      <c r="J28">
        <f>alt!$H$15</f>
        <v>462</v>
      </c>
      <c r="K28" s="2" t="str">
        <f>alt!$I$15</f>
        <v>Position</v>
      </c>
    </row>
    <row r="29" spans="1:11" x14ac:dyDescent="0.2">
      <c r="A29">
        <v>14</v>
      </c>
      <c r="C29" s="2">
        <f>COUNTA(C28)</f>
        <v>1</v>
      </c>
      <c r="D29" s="3" t="str">
        <f t="shared" ca="1" si="0"/>
        <v>=ANZ</v>
      </c>
      <c r="E29" s="2">
        <f t="shared" ref="E29:K29" si="13">COUNTA(E28)</f>
        <v>1</v>
      </c>
      <c r="F29" s="2">
        <f t="shared" si="13"/>
        <v>1</v>
      </c>
      <c r="G29" s="2">
        <f t="shared" si="13"/>
        <v>1</v>
      </c>
      <c r="H29" s="2">
        <f t="shared" si="13"/>
        <v>1</v>
      </c>
      <c r="I29" s="2">
        <f t="shared" si="13"/>
        <v>1</v>
      </c>
      <c r="J29">
        <f t="shared" si="13"/>
        <v>1</v>
      </c>
      <c r="K29" s="2">
        <f t="shared" si="13"/>
        <v>1</v>
      </c>
    </row>
    <row r="30" spans="1:11" outlineLevel="1" x14ac:dyDescent="0.2">
      <c r="B30" t="s">
        <v>174</v>
      </c>
      <c r="C30" s="2" t="str">
        <f>alt!$B$16</f>
        <v>Sven Eberhardt</v>
      </c>
      <c r="D30" s="3" t="str">
        <f t="shared" ca="1" si="0"/>
        <v>=alt</v>
      </c>
      <c r="E30" s="2" t="str">
        <f>alt!$C$16</f>
        <v>Verkauf NA</v>
      </c>
      <c r="F30" s="2" t="str">
        <f>alt!$D$16</f>
        <v>Christine Koch</v>
      </c>
      <c r="G30" s="2" t="str">
        <f>alt!$E$16</f>
        <v>Vertrieb</v>
      </c>
      <c r="H30" s="2" t="str">
        <f>alt!$F$16</f>
        <v>425-707-9790</v>
      </c>
      <c r="I30" s="2" t="str">
        <f>alt!$G$16</f>
        <v>sven@contoso.com</v>
      </c>
      <c r="J30">
        <f>alt!$H$16</f>
        <v>463</v>
      </c>
      <c r="K30" s="2" t="str">
        <f>alt!$I$16</f>
        <v>Position</v>
      </c>
    </row>
    <row r="31" spans="1:11" x14ac:dyDescent="0.2">
      <c r="A31">
        <v>15</v>
      </c>
      <c r="C31" s="2">
        <f>COUNTA(C30)</f>
        <v>1</v>
      </c>
      <c r="D31" s="3" t="str">
        <f t="shared" ca="1" si="0"/>
        <v>=ANZ</v>
      </c>
      <c r="E31" s="2">
        <f t="shared" ref="E31:K31" si="14">COUNTA(E30)</f>
        <v>1</v>
      </c>
      <c r="F31" s="2">
        <f t="shared" si="14"/>
        <v>1</v>
      </c>
      <c r="G31" s="2">
        <f t="shared" si="14"/>
        <v>1</v>
      </c>
      <c r="H31" s="2">
        <f t="shared" si="14"/>
        <v>1</v>
      </c>
      <c r="I31" s="2">
        <f t="shared" si="14"/>
        <v>1</v>
      </c>
      <c r="J31">
        <f t="shared" si="14"/>
        <v>1</v>
      </c>
      <c r="K31" s="2">
        <f t="shared" si="14"/>
        <v>1</v>
      </c>
    </row>
    <row r="32" spans="1:11" outlineLevel="1" x14ac:dyDescent="0.2">
      <c r="B32" t="s">
        <v>174</v>
      </c>
      <c r="C32" s="2" t="str">
        <f>alt!$B$17</f>
        <v>Jan Schräpel</v>
      </c>
      <c r="D32" s="3" t="str">
        <f t="shared" ca="1" si="0"/>
        <v>=alt</v>
      </c>
      <c r="E32" s="2" t="str">
        <f>alt!$C$17</f>
        <v>Verkauf SA</v>
      </c>
      <c r="F32" s="2" t="str">
        <f>alt!$D$17</f>
        <v>Christine Koch</v>
      </c>
      <c r="G32" s="2" t="str">
        <f>alt!$E$17</f>
        <v>Vertrieb</v>
      </c>
      <c r="H32" s="2" t="str">
        <f>alt!$F$17</f>
        <v>425-707-9792</v>
      </c>
      <c r="I32" s="2" t="str">
        <f>alt!$G$17</f>
        <v>jan@contoso.com</v>
      </c>
      <c r="J32">
        <f>alt!$H$17</f>
        <v>464</v>
      </c>
      <c r="K32" s="2" t="str">
        <f>alt!$I$17</f>
        <v>Position</v>
      </c>
    </row>
    <row r="33" spans="1:11" x14ac:dyDescent="0.2">
      <c r="A33">
        <v>16</v>
      </c>
      <c r="C33" s="2">
        <f>COUNTA(C32)</f>
        <v>1</v>
      </c>
      <c r="D33" s="3" t="str">
        <f t="shared" ca="1" si="0"/>
        <v>=ANZ</v>
      </c>
      <c r="E33" s="2">
        <f t="shared" ref="E33:K33" si="15">COUNTA(E32)</f>
        <v>1</v>
      </c>
      <c r="F33" s="2">
        <f t="shared" si="15"/>
        <v>1</v>
      </c>
      <c r="G33" s="2">
        <f t="shared" si="15"/>
        <v>1</v>
      </c>
      <c r="H33" s="2">
        <f t="shared" si="15"/>
        <v>1</v>
      </c>
      <c r="I33" s="2">
        <f t="shared" si="15"/>
        <v>1</v>
      </c>
      <c r="J33">
        <f t="shared" si="15"/>
        <v>1</v>
      </c>
      <c r="K33" s="2">
        <f t="shared" si="15"/>
        <v>1</v>
      </c>
    </row>
    <row r="34" spans="1:11" outlineLevel="1" x14ac:dyDescent="0.2">
      <c r="B34" t="s">
        <v>174</v>
      </c>
      <c r="C34" s="2" t="str">
        <f>alt!$B$18</f>
        <v>Joachim Seidler</v>
      </c>
      <c r="D34" s="3" t="str">
        <f t="shared" ca="1" si="0"/>
        <v>=alt</v>
      </c>
      <c r="E34" s="2" t="str">
        <f>alt!$C$18</f>
        <v>Verkauf - Europa</v>
      </c>
      <c r="F34" s="2" t="str">
        <f>alt!$D$18</f>
        <v>Christine Koch</v>
      </c>
      <c r="G34" s="2" t="str">
        <f>alt!$E$18</f>
        <v>Vertrieb</v>
      </c>
      <c r="H34" s="2" t="str">
        <f>alt!$F$18</f>
        <v>425-707-9796</v>
      </c>
      <c r="I34" s="2" t="str">
        <f>alt!$G$18</f>
        <v>joachim@contoso.com</v>
      </c>
      <c r="J34">
        <f>alt!$H$18</f>
        <v>466</v>
      </c>
      <c r="K34" s="2" t="str">
        <f>alt!$I$18</f>
        <v>Position</v>
      </c>
    </row>
    <row r="35" spans="1:11" x14ac:dyDescent="0.2">
      <c r="A35">
        <v>17</v>
      </c>
      <c r="C35" s="2">
        <f>COUNTA(C34)</f>
        <v>1</v>
      </c>
      <c r="D35" s="3" t="str">
        <f t="shared" ca="1" si="0"/>
        <v>=ANZ</v>
      </c>
      <c r="E35" s="2">
        <f t="shared" ref="E35:K35" si="16">COUNTA(E34)</f>
        <v>1</v>
      </c>
      <c r="F35" s="2">
        <f t="shared" si="16"/>
        <v>1</v>
      </c>
      <c r="G35" s="2">
        <f t="shared" si="16"/>
        <v>1</v>
      </c>
      <c r="H35" s="2">
        <f t="shared" si="16"/>
        <v>1</v>
      </c>
      <c r="I35" s="2">
        <f t="shared" si="16"/>
        <v>1</v>
      </c>
      <c r="J35">
        <f t="shared" si="16"/>
        <v>1</v>
      </c>
      <c r="K35" s="2">
        <f t="shared" si="16"/>
        <v>1</v>
      </c>
    </row>
    <row r="36" spans="1:11" outlineLevel="1" x14ac:dyDescent="0.2">
      <c r="B36" t="s">
        <v>174</v>
      </c>
      <c r="C36" s="2" t="str">
        <f>alt!$B$19</f>
        <v>Jens Geschwandtner</v>
      </c>
      <c r="D36" s="3" t="str">
        <f t="shared" ca="1" si="0"/>
        <v>=alt</v>
      </c>
      <c r="E36" s="2" t="str">
        <f>alt!$C$19</f>
        <v>Geschäftsführungsassistent</v>
      </c>
      <c r="F36" s="2" t="str">
        <f>alt!$D$19</f>
        <v>Heinrich Fischer</v>
      </c>
      <c r="G36" s="2" t="str">
        <f>alt!$E$19</f>
        <v>Vertrieb</v>
      </c>
      <c r="H36" s="2" t="str">
        <f>alt!$F$19</f>
        <v>425-707-9790</v>
      </c>
      <c r="I36" s="2" t="str">
        <f>alt!$G$19</f>
        <v>jens@contoso.com</v>
      </c>
      <c r="J36">
        <f>alt!$H$19</f>
        <v>541</v>
      </c>
      <c r="K36" s="2" t="str">
        <f>alt!$I$19</f>
        <v>Assistent</v>
      </c>
    </row>
    <row r="37" spans="1:11" x14ac:dyDescent="0.2">
      <c r="A37">
        <v>18</v>
      </c>
      <c r="C37" s="2">
        <f>COUNTA(C36)</f>
        <v>1</v>
      </c>
      <c r="D37" s="3" t="str">
        <f t="shared" ca="1" si="0"/>
        <v>=ANZ</v>
      </c>
      <c r="E37" s="2">
        <f t="shared" ref="E37:K37" si="17">COUNTA(E36)</f>
        <v>1</v>
      </c>
      <c r="F37" s="2">
        <f t="shared" si="17"/>
        <v>1</v>
      </c>
      <c r="G37" s="2">
        <f t="shared" si="17"/>
        <v>1</v>
      </c>
      <c r="H37" s="2">
        <f t="shared" si="17"/>
        <v>1</v>
      </c>
      <c r="I37" s="2">
        <f t="shared" si="17"/>
        <v>1</v>
      </c>
      <c r="J37">
        <f t="shared" si="17"/>
        <v>1</v>
      </c>
      <c r="K37" s="2">
        <f t="shared" si="17"/>
        <v>1</v>
      </c>
    </row>
    <row r="38" spans="1:11" outlineLevel="1" x14ac:dyDescent="0.2">
      <c r="B38" t="s">
        <v>174</v>
      </c>
      <c r="C38" s="2" t="str">
        <f>alt!$B$20</f>
        <v>Heinrich Fischer</v>
      </c>
      <c r="D38" s="3" t="str">
        <f t="shared" ca="1" si="0"/>
        <v>=alt</v>
      </c>
      <c r="E38" s="2" t="str">
        <f>alt!$C$20</f>
        <v>Senior VP Sales &amp; Marketing</v>
      </c>
      <c r="F38" s="2" t="str">
        <f>alt!$D$20</f>
        <v>Ingolf Stöber</v>
      </c>
      <c r="G38" s="2" t="str">
        <f>alt!$E$20</f>
        <v>Vertrieb</v>
      </c>
      <c r="H38" s="2" t="str">
        <f>alt!$F$20</f>
        <v>425-707-9796</v>
      </c>
      <c r="I38" s="2" t="str">
        <f>alt!$G$20</f>
        <v>heinrich@contoso.com</v>
      </c>
      <c r="J38">
        <f>alt!$H$20</f>
        <v>540</v>
      </c>
      <c r="K38" s="2" t="str">
        <f>alt!$I$20</f>
        <v>Manager</v>
      </c>
    </row>
    <row r="39" spans="1:11" x14ac:dyDescent="0.2">
      <c r="A39">
        <v>19</v>
      </c>
      <c r="C39" s="2">
        <f>COUNTA(C38)</f>
        <v>1</v>
      </c>
      <c r="D39" s="3" t="str">
        <f t="shared" ca="1" si="0"/>
        <v>=ANZ</v>
      </c>
      <c r="E39" s="2">
        <f t="shared" ref="E39:K39" si="18">COUNTA(E38)</f>
        <v>1</v>
      </c>
      <c r="F39" s="2">
        <f t="shared" si="18"/>
        <v>1</v>
      </c>
      <c r="G39" s="2">
        <f t="shared" si="18"/>
        <v>1</v>
      </c>
      <c r="H39" s="2">
        <f t="shared" si="18"/>
        <v>1</v>
      </c>
      <c r="I39" s="2">
        <f t="shared" si="18"/>
        <v>1</v>
      </c>
      <c r="J39">
        <f t="shared" si="18"/>
        <v>1</v>
      </c>
      <c r="K39" s="2">
        <f t="shared" si="18"/>
        <v>1</v>
      </c>
    </row>
    <row r="40" spans="1:11" outlineLevel="1" x14ac:dyDescent="0.2">
      <c r="B40" t="s">
        <v>174</v>
      </c>
      <c r="C40" s="2" t="str">
        <f>alt!$B$21</f>
        <v>Katja Heidemann</v>
      </c>
      <c r="D40" s="3" t="str">
        <f t="shared" ca="1" si="0"/>
        <v>=alt</v>
      </c>
      <c r="E40" s="2" t="str">
        <f>alt!$C$21</f>
        <v>Phase IV -Versuche</v>
      </c>
      <c r="F40" s="2" t="str">
        <f>alt!$D$21</f>
        <v>Cornelia Träger</v>
      </c>
      <c r="G40" s="2" t="str">
        <f>alt!$E$21</f>
        <v>Forschung u. Entwicklung</v>
      </c>
      <c r="H40" s="2" t="str">
        <f>alt!$F$21</f>
        <v>425-707-9798</v>
      </c>
      <c r="I40" s="2" t="str">
        <f>alt!$G$21</f>
        <v>katja@contoso.com</v>
      </c>
      <c r="J40">
        <f>alt!$H$21</f>
        <v>411</v>
      </c>
      <c r="K40" s="2" t="str">
        <f>alt!$I$21</f>
        <v>Position</v>
      </c>
    </row>
    <row r="41" spans="1:11" outlineLevel="1" collapsed="1" x14ac:dyDescent="0.2">
      <c r="B41" t="s">
        <v>174</v>
      </c>
      <c r="C41" s="2" t="str">
        <f>neu!$B$2</f>
        <v>Katja Heidemann</v>
      </c>
      <c r="D41" s="3" t="str">
        <f t="shared" ca="1" si="0"/>
        <v>=neu</v>
      </c>
      <c r="E41" s="2" t="str">
        <f>neu!$C$2</f>
        <v>Phase IV -Versuche</v>
      </c>
      <c r="F41" s="2" t="str">
        <f>neu!$D$2</f>
        <v>Cornelia Träger</v>
      </c>
      <c r="G41" s="2" t="str">
        <f>neu!$E$2</f>
        <v>Forschung u. Entwicklung</v>
      </c>
      <c r="H41" s="2" t="str">
        <f>neu!$F$2</f>
        <v>425-707-9798</v>
      </c>
      <c r="I41" s="2" t="str">
        <f>neu!$G$2</f>
        <v>katja@contoso.com</v>
      </c>
      <c r="J41">
        <f>neu!$H$2</f>
        <v>411</v>
      </c>
      <c r="K41" s="2" t="str">
        <f>neu!$I$2</f>
        <v>Position</v>
      </c>
    </row>
    <row r="42" spans="1:11" x14ac:dyDescent="0.2">
      <c r="A42">
        <v>20</v>
      </c>
      <c r="C42" s="2">
        <f>COUNTA(C40:C41)</f>
        <v>2</v>
      </c>
      <c r="D42" s="3" t="str">
        <f t="shared" ca="1" si="0"/>
        <v>=ANZ</v>
      </c>
      <c r="E42" s="2">
        <f t="shared" ref="E42:K42" si="19">COUNTA(E40:E41)</f>
        <v>2</v>
      </c>
      <c r="F42" s="2">
        <f t="shared" si="19"/>
        <v>2</v>
      </c>
      <c r="G42" s="2">
        <f t="shared" si="19"/>
        <v>2</v>
      </c>
      <c r="H42" s="2">
        <f t="shared" si="19"/>
        <v>2</v>
      </c>
      <c r="I42" s="2">
        <f t="shared" si="19"/>
        <v>2</v>
      </c>
      <c r="J42">
        <f t="shared" si="19"/>
        <v>2</v>
      </c>
      <c r="K42" s="2">
        <f t="shared" si="19"/>
        <v>2</v>
      </c>
    </row>
    <row r="43" spans="1:11" outlineLevel="1" x14ac:dyDescent="0.2">
      <c r="B43" t="s">
        <v>174</v>
      </c>
      <c r="C43" s="2" t="str">
        <f>alt!$B$22</f>
        <v>Uta Erben</v>
      </c>
      <c r="D43" s="3" t="str">
        <f t="shared" ca="1" si="0"/>
        <v>=alt</v>
      </c>
      <c r="E43" s="2" t="str">
        <f>alt!$C$22</f>
        <v>Leiter Dateneingabe</v>
      </c>
      <c r="F43" s="2" t="str">
        <f>alt!$D$22</f>
        <v>Cornelia Träger</v>
      </c>
      <c r="G43" s="2" t="str">
        <f>alt!$E$22</f>
        <v>Forschung u. Entwicklung</v>
      </c>
      <c r="H43" s="2" t="str">
        <f>alt!$F$22</f>
        <v>425-707-9792</v>
      </c>
      <c r="I43" s="2" t="str">
        <f>alt!$G$22</f>
        <v>uta@contoso.com</v>
      </c>
      <c r="J43">
        <f>alt!$H$22</f>
        <v>425</v>
      </c>
      <c r="K43" s="2" t="str">
        <f>alt!$I$22</f>
        <v>Position</v>
      </c>
    </row>
    <row r="44" spans="1:11" outlineLevel="1" collapsed="1" x14ac:dyDescent="0.2">
      <c r="B44" t="s">
        <v>174</v>
      </c>
      <c r="C44" s="2" t="str">
        <f>neu!$B$3</f>
        <v>Uta Erben</v>
      </c>
      <c r="D44" s="3" t="str">
        <f t="shared" ca="1" si="0"/>
        <v>=neu</v>
      </c>
      <c r="E44" s="2" t="str">
        <f>neu!$C$3</f>
        <v>Leiter Dateneingabe</v>
      </c>
      <c r="F44" s="2" t="str">
        <f>neu!$D$3</f>
        <v>Cornelia Träger</v>
      </c>
      <c r="G44" s="2" t="str">
        <f>neu!$E$3</f>
        <v>Forschung u. Entwicklung</v>
      </c>
      <c r="H44" s="2" t="str">
        <f>neu!$F$3</f>
        <v>425-707-9792</v>
      </c>
      <c r="I44" s="2" t="str">
        <f>neu!$G$3</f>
        <v>uta@contoso.com</v>
      </c>
      <c r="J44">
        <f>neu!$H$3</f>
        <v>425</v>
      </c>
      <c r="K44" s="2" t="str">
        <f>neu!$I$3</f>
        <v>Position</v>
      </c>
    </row>
    <row r="45" spans="1:11" x14ac:dyDescent="0.2">
      <c r="A45">
        <v>21</v>
      </c>
      <c r="C45" s="2">
        <f>COUNTA(C43:C44)</f>
        <v>2</v>
      </c>
      <c r="D45" s="3" t="str">
        <f t="shared" ca="1" si="0"/>
        <v>=ANZ</v>
      </c>
      <c r="E45" s="2">
        <f t="shared" ref="E45:K45" si="20">COUNTA(E43:E44)</f>
        <v>2</v>
      </c>
      <c r="F45" s="2">
        <f t="shared" si="20"/>
        <v>2</v>
      </c>
      <c r="G45" s="2">
        <f t="shared" si="20"/>
        <v>2</v>
      </c>
      <c r="H45" s="2">
        <f t="shared" si="20"/>
        <v>2</v>
      </c>
      <c r="I45" s="2">
        <f t="shared" si="20"/>
        <v>2</v>
      </c>
      <c r="J45">
        <f t="shared" si="20"/>
        <v>2</v>
      </c>
      <c r="K45" s="2">
        <f t="shared" si="20"/>
        <v>2</v>
      </c>
    </row>
    <row r="46" spans="1:11" outlineLevel="1" x14ac:dyDescent="0.2">
      <c r="B46" t="s">
        <v>174</v>
      </c>
      <c r="C46" s="2" t="str">
        <f>alt!$B$23</f>
        <v>Jose Lugo</v>
      </c>
      <c r="D46" s="3" t="str">
        <f t="shared" ca="1" si="0"/>
        <v>=alt</v>
      </c>
      <c r="E46" s="2" t="str">
        <f>alt!$C$23</f>
        <v>Phase III-Versuche</v>
      </c>
      <c r="F46" s="2" t="str">
        <f>alt!$D$23</f>
        <v>Cornelia Träger</v>
      </c>
      <c r="G46" s="2" t="str">
        <f>alt!$E$23</f>
        <v>Forschung u. Entwicklung</v>
      </c>
      <c r="H46" s="2" t="str">
        <f>alt!$F$23</f>
        <v>425-707-9795</v>
      </c>
      <c r="I46" s="2" t="str">
        <f>alt!$G$23</f>
        <v>jose@contoso.com</v>
      </c>
      <c r="J46">
        <f>alt!$H$23</f>
        <v>427</v>
      </c>
      <c r="K46" s="2" t="str">
        <f>alt!$I$23</f>
        <v>Position</v>
      </c>
    </row>
    <row r="47" spans="1:11" outlineLevel="1" collapsed="1" x14ac:dyDescent="0.2">
      <c r="B47" t="s">
        <v>174</v>
      </c>
      <c r="C47" s="2" t="str">
        <f>neu!$B$4</f>
        <v>Jose Lugo</v>
      </c>
      <c r="D47" s="3" t="str">
        <f t="shared" ca="1" si="0"/>
        <v>=neu</v>
      </c>
      <c r="E47" s="2" t="str">
        <f>neu!$C$4</f>
        <v>Phase III-Versuche</v>
      </c>
      <c r="F47" s="2" t="str">
        <f>neu!$D$4</f>
        <v>Cornelia Träger</v>
      </c>
      <c r="G47" s="2" t="str">
        <f>neu!$E$4</f>
        <v>Forschung u. Entwicklung</v>
      </c>
      <c r="H47" s="2" t="str">
        <f>neu!$F$4</f>
        <v>425-707-9795</v>
      </c>
      <c r="I47" s="2" t="str">
        <f>neu!$G$4</f>
        <v>jose@contoso.com</v>
      </c>
      <c r="J47">
        <f>neu!$H$4</f>
        <v>427</v>
      </c>
      <c r="K47" s="2" t="str">
        <f>neu!$I$4</f>
        <v>Position</v>
      </c>
    </row>
    <row r="48" spans="1:11" x14ac:dyDescent="0.2">
      <c r="A48">
        <v>22</v>
      </c>
      <c r="C48" s="2">
        <f>COUNTA(C46:C47)</f>
        <v>2</v>
      </c>
      <c r="D48" s="3" t="str">
        <f t="shared" ca="1" si="0"/>
        <v>=ANZ</v>
      </c>
      <c r="E48" s="2">
        <f t="shared" ref="E48:K48" si="21">COUNTA(E46:E47)</f>
        <v>2</v>
      </c>
      <c r="F48" s="2">
        <f t="shared" si="21"/>
        <v>2</v>
      </c>
      <c r="G48" s="2">
        <f t="shared" si="21"/>
        <v>2</v>
      </c>
      <c r="H48" s="2">
        <f t="shared" si="21"/>
        <v>2</v>
      </c>
      <c r="I48" s="2">
        <f t="shared" si="21"/>
        <v>2</v>
      </c>
      <c r="J48">
        <f t="shared" si="21"/>
        <v>2</v>
      </c>
      <c r="K48" s="2">
        <f t="shared" si="21"/>
        <v>2</v>
      </c>
    </row>
    <row r="49" spans="1:11" outlineLevel="1" x14ac:dyDescent="0.2">
      <c r="B49" t="s">
        <v>174</v>
      </c>
      <c r="C49" s="2" t="str">
        <f>alt!$B$24</f>
        <v>Danielle Tiedt</v>
      </c>
      <c r="D49" s="3" t="str">
        <f t="shared" ca="1" si="0"/>
        <v>=alt</v>
      </c>
      <c r="E49" s="2" t="str">
        <f>alt!$C$24</f>
        <v>Phase I-Versuche</v>
      </c>
      <c r="F49" s="2" t="str">
        <f>alt!$D$24</f>
        <v>Cornelia Träger</v>
      </c>
      <c r="G49" s="2" t="str">
        <f>alt!$E$24</f>
        <v>Forschung u. Entwicklung</v>
      </c>
      <c r="H49" s="2" t="str">
        <f>alt!$F$24</f>
        <v>425-707-9790</v>
      </c>
      <c r="I49" s="2" t="str">
        <f>alt!$G$24</f>
        <v>danielle@contoso.com</v>
      </c>
      <c r="J49">
        <f>alt!$H$24</f>
        <v>429</v>
      </c>
      <c r="K49" s="2" t="str">
        <f>alt!$I$24</f>
        <v>Position</v>
      </c>
    </row>
    <row r="50" spans="1:11" outlineLevel="1" collapsed="1" x14ac:dyDescent="0.2">
      <c r="B50" t="s">
        <v>174</v>
      </c>
      <c r="C50" s="2" t="str">
        <f>neu!$B$5</f>
        <v>Danielle Tiedt</v>
      </c>
      <c r="D50" s="3" t="str">
        <f t="shared" ca="1" si="0"/>
        <v>=neu</v>
      </c>
      <c r="E50" s="2" t="str">
        <f>neu!$C$5</f>
        <v>Phase I-Versuche</v>
      </c>
      <c r="F50" s="2" t="str">
        <f>neu!$D$5</f>
        <v>Cornelia Träger</v>
      </c>
      <c r="G50" s="2" t="str">
        <f>neu!$E$5</f>
        <v>Forschung u. Entwicklung</v>
      </c>
      <c r="H50" s="2" t="str">
        <f>neu!$F$5</f>
        <v>425-707-9790</v>
      </c>
      <c r="I50" s="2" t="str">
        <f>neu!$G$5</f>
        <v>danielle@contoso.com</v>
      </c>
      <c r="J50">
        <f>neu!$H$5</f>
        <v>429</v>
      </c>
      <c r="K50" s="2" t="str">
        <f>neu!$I$5</f>
        <v>Position</v>
      </c>
    </row>
    <row r="51" spans="1:11" x14ac:dyDescent="0.2">
      <c r="A51">
        <v>23</v>
      </c>
      <c r="C51" s="2">
        <f>COUNTA(C49:C50)</f>
        <v>2</v>
      </c>
      <c r="D51" s="3" t="str">
        <f t="shared" ca="1" si="0"/>
        <v>=ANZ</v>
      </c>
      <c r="E51" s="2">
        <f t="shared" ref="E51:K51" si="22">COUNTA(E49:E50)</f>
        <v>2</v>
      </c>
      <c r="F51" s="2">
        <f t="shared" si="22"/>
        <v>2</v>
      </c>
      <c r="G51" s="2">
        <f t="shared" si="22"/>
        <v>2</v>
      </c>
      <c r="H51" s="2">
        <f t="shared" si="22"/>
        <v>2</v>
      </c>
      <c r="I51" s="2">
        <f t="shared" si="22"/>
        <v>2</v>
      </c>
      <c r="J51">
        <f t="shared" si="22"/>
        <v>2</v>
      </c>
      <c r="K51" s="2">
        <f t="shared" si="22"/>
        <v>2</v>
      </c>
    </row>
    <row r="52" spans="1:11" outlineLevel="1" x14ac:dyDescent="0.2">
      <c r="B52" t="s">
        <v>174</v>
      </c>
      <c r="C52" s="2" t="str">
        <f>alt!$B$25</f>
        <v>Sven Buck</v>
      </c>
      <c r="D52" s="3" t="str">
        <f t="shared" ca="1" si="0"/>
        <v>=alt</v>
      </c>
      <c r="E52" s="2" t="str">
        <f>alt!$C$25</f>
        <v>Phase II-Versuche</v>
      </c>
      <c r="F52" s="2" t="str">
        <f>alt!$D$25</f>
        <v>Helmut Hornig</v>
      </c>
      <c r="G52" s="2" t="str">
        <f>alt!$E$25</f>
        <v>Forschung u. Entwicklung</v>
      </c>
      <c r="H52" s="2" t="str">
        <f>alt!$F$25</f>
        <v>425-707-9794</v>
      </c>
      <c r="I52" s="2" t="str">
        <f>alt!$G$25</f>
        <v>sven@contoso.com</v>
      </c>
      <c r="J52">
        <f>alt!$H$25</f>
        <v>431</v>
      </c>
      <c r="K52" s="2" t="str">
        <f>alt!$I$25</f>
        <v>Position</v>
      </c>
    </row>
    <row r="53" spans="1:11" outlineLevel="1" collapsed="1" x14ac:dyDescent="0.2">
      <c r="B53" t="s">
        <v>174</v>
      </c>
      <c r="C53" s="2" t="str">
        <f>neu!$B$6</f>
        <v>Sven Buck</v>
      </c>
      <c r="D53" s="3" t="str">
        <f t="shared" ca="1" si="0"/>
        <v>=neu</v>
      </c>
      <c r="E53" s="2" t="str">
        <f>neu!$C$6</f>
        <v>Phase II-Versuche</v>
      </c>
      <c r="F53" s="2" t="str">
        <f>neu!$D$6</f>
        <v>Helmut Hornig</v>
      </c>
      <c r="G53" s="2" t="str">
        <f>neu!$E$6</f>
        <v>Forschung u. Entwicklung</v>
      </c>
      <c r="H53" s="2" t="str">
        <f>neu!$F$6</f>
        <v>425-707-9794</v>
      </c>
      <c r="I53" s="2" t="str">
        <f>neu!$G$6</f>
        <v>sven@contoso.com</v>
      </c>
      <c r="J53">
        <f>neu!$H$6</f>
        <v>431</v>
      </c>
      <c r="K53" s="2" t="str">
        <f>neu!$I$6</f>
        <v>Position</v>
      </c>
    </row>
    <row r="54" spans="1:11" x14ac:dyDescent="0.2">
      <c r="A54">
        <v>24</v>
      </c>
      <c r="C54" s="2">
        <f>COUNTA(C52:C53)</f>
        <v>2</v>
      </c>
      <c r="D54" s="3" t="str">
        <f t="shared" ca="1" si="0"/>
        <v>=ANZ</v>
      </c>
      <c r="E54" s="2">
        <f t="shared" ref="E54:K54" si="23">COUNTA(E52:E53)</f>
        <v>2</v>
      </c>
      <c r="F54" s="2">
        <f t="shared" si="23"/>
        <v>2</v>
      </c>
      <c r="G54" s="2">
        <f t="shared" si="23"/>
        <v>2</v>
      </c>
      <c r="H54" s="2">
        <f t="shared" si="23"/>
        <v>2</v>
      </c>
      <c r="I54" s="2">
        <f t="shared" si="23"/>
        <v>2</v>
      </c>
      <c r="J54">
        <f t="shared" si="23"/>
        <v>2</v>
      </c>
      <c r="K54" s="2">
        <f t="shared" si="23"/>
        <v>2</v>
      </c>
    </row>
    <row r="55" spans="1:11" outlineLevel="1" x14ac:dyDescent="0.2">
      <c r="B55" t="s">
        <v>174</v>
      </c>
      <c r="C55" s="2" t="str">
        <f>alt!$B$26</f>
        <v>Anja Richter</v>
      </c>
      <c r="D55" s="3" t="str">
        <f t="shared" ca="1" si="0"/>
        <v>=alt</v>
      </c>
      <c r="E55" s="2" t="str">
        <f>alt!$C$26</f>
        <v>Techniker</v>
      </c>
      <c r="F55" s="2" t="str">
        <f>alt!$D$26</f>
        <v>Helmut Hornig</v>
      </c>
      <c r="G55" s="2" t="str">
        <f>alt!$E$26</f>
        <v>Forschung u. Entwicklung</v>
      </c>
      <c r="H55" s="2" t="str">
        <f>alt!$F$26</f>
        <v>425-707-9798</v>
      </c>
      <c r="I55" s="2" t="str">
        <f>alt!$G$26</f>
        <v>anja@contoso.com</v>
      </c>
      <c r="J55">
        <f>alt!$H$26</f>
        <v>433</v>
      </c>
      <c r="K55" s="2" t="str">
        <f>alt!$I$26</f>
        <v>Position</v>
      </c>
    </row>
    <row r="56" spans="1:11" outlineLevel="1" collapsed="1" x14ac:dyDescent="0.2">
      <c r="B56" t="s">
        <v>174</v>
      </c>
      <c r="C56" s="2" t="str">
        <f>neu!$B$7</f>
        <v>Anja Richter</v>
      </c>
      <c r="D56" s="3" t="str">
        <f t="shared" ca="1" si="0"/>
        <v>=neu</v>
      </c>
      <c r="E56" s="2" t="str">
        <f>neu!$C$7</f>
        <v>Techniker</v>
      </c>
      <c r="F56" s="2" t="str">
        <f>neu!$D$7</f>
        <v>Helmut Hornig</v>
      </c>
      <c r="G56" s="2" t="str">
        <f>neu!$E$7</f>
        <v>Forschung u. Entwicklung</v>
      </c>
      <c r="H56" s="2" t="str">
        <f>neu!$F$7</f>
        <v>425-707-9798</v>
      </c>
      <c r="I56" s="2" t="str">
        <f>neu!$G$7</f>
        <v>anja@contoso.com</v>
      </c>
      <c r="J56">
        <f>neu!$H$7</f>
        <v>433</v>
      </c>
      <c r="K56" s="2" t="str">
        <f>neu!$I$7</f>
        <v>Position</v>
      </c>
    </row>
    <row r="57" spans="1:11" x14ac:dyDescent="0.2">
      <c r="A57">
        <v>25</v>
      </c>
      <c r="C57" s="2">
        <f>COUNTA(C55:C56)</f>
        <v>2</v>
      </c>
      <c r="D57" s="3" t="str">
        <f t="shared" ca="1" si="0"/>
        <v>=ANZ</v>
      </c>
      <c r="E57" s="2">
        <f t="shared" ref="E57:K57" si="24">COUNTA(E55:E56)</f>
        <v>2</v>
      </c>
      <c r="F57" s="2">
        <f t="shared" si="24"/>
        <v>2</v>
      </c>
      <c r="G57" s="2">
        <f t="shared" si="24"/>
        <v>2</v>
      </c>
      <c r="H57" s="2">
        <f t="shared" si="24"/>
        <v>2</v>
      </c>
      <c r="I57" s="2">
        <f t="shared" si="24"/>
        <v>2</v>
      </c>
      <c r="J57">
        <f t="shared" si="24"/>
        <v>2</v>
      </c>
      <c r="K57" s="2">
        <f t="shared" si="24"/>
        <v>2</v>
      </c>
    </row>
    <row r="58" spans="1:11" outlineLevel="1" x14ac:dyDescent="0.2">
      <c r="B58" t="s">
        <v>174</v>
      </c>
      <c r="C58" s="2" t="str">
        <f>alt!$B$27</f>
        <v>Pascaline Overeem</v>
      </c>
      <c r="D58" s="3" t="str">
        <f t="shared" ca="1" si="0"/>
        <v>=alt</v>
      </c>
      <c r="E58" s="2" t="str">
        <f>alt!$C$27</f>
        <v>Produktsupport</v>
      </c>
      <c r="F58" s="2" t="str">
        <f>alt!$D$27</f>
        <v>Patrick Gottwald</v>
      </c>
      <c r="G58" s="2" t="str">
        <f>alt!$E$27</f>
        <v>Forschung u. Entwicklung</v>
      </c>
      <c r="H58" s="2" t="str">
        <f>alt!$F$27</f>
        <v>425-707-9793</v>
      </c>
      <c r="I58" s="2" t="str">
        <f>alt!$G$27</f>
        <v>pascaline@contoso.com</v>
      </c>
      <c r="J58">
        <f>alt!$H$27</f>
        <v>439</v>
      </c>
      <c r="K58" s="2" t="str">
        <f>alt!$I$27</f>
        <v>Position</v>
      </c>
    </row>
    <row r="59" spans="1:11" outlineLevel="1" collapsed="1" x14ac:dyDescent="0.2">
      <c r="B59" t="s">
        <v>174</v>
      </c>
      <c r="C59" s="2" t="str">
        <f>neu!$B$8</f>
        <v>Pascaline Overeem</v>
      </c>
      <c r="D59" s="3" t="str">
        <f t="shared" ca="1" si="0"/>
        <v>=neu</v>
      </c>
      <c r="E59" s="2" t="str">
        <f>neu!$C$8</f>
        <v>Produktsupport</v>
      </c>
      <c r="F59" s="2" t="str">
        <f>neu!$D$8</f>
        <v>Patrick Gottwald</v>
      </c>
      <c r="G59" s="2" t="str">
        <f>neu!$E$8</f>
        <v>Forschung u. Entwicklung</v>
      </c>
      <c r="H59" s="2" t="str">
        <f>neu!$F$8</f>
        <v>425-707-9793</v>
      </c>
      <c r="I59" s="2" t="str">
        <f>neu!$G$8</f>
        <v>pascaline@contoso.com</v>
      </c>
      <c r="J59">
        <f>neu!$H$8</f>
        <v>439</v>
      </c>
      <c r="K59" s="2" t="str">
        <f>neu!$I$8</f>
        <v>Position</v>
      </c>
    </row>
    <row r="60" spans="1:11" x14ac:dyDescent="0.2">
      <c r="A60">
        <v>26</v>
      </c>
      <c r="C60" s="2">
        <f>COUNTA(C58:C59)</f>
        <v>2</v>
      </c>
      <c r="D60" s="3" t="str">
        <f t="shared" ca="1" si="0"/>
        <v>=ANZ</v>
      </c>
      <c r="E60" s="2">
        <f t="shared" ref="E60:K60" si="25">COUNTA(E58:E59)</f>
        <v>2</v>
      </c>
      <c r="F60" s="2">
        <f t="shared" si="25"/>
        <v>2</v>
      </c>
      <c r="G60" s="2">
        <f t="shared" si="25"/>
        <v>2</v>
      </c>
      <c r="H60" s="2">
        <f t="shared" si="25"/>
        <v>2</v>
      </c>
      <c r="I60" s="2">
        <f t="shared" si="25"/>
        <v>2</v>
      </c>
      <c r="J60">
        <f t="shared" si="25"/>
        <v>2</v>
      </c>
      <c r="K60" s="2">
        <f t="shared" si="25"/>
        <v>2</v>
      </c>
    </row>
    <row r="61" spans="1:11" outlineLevel="1" x14ac:dyDescent="0.2">
      <c r="B61" t="s">
        <v>174</v>
      </c>
      <c r="C61" s="2" t="str">
        <f>alt!$B$28</f>
        <v>Jae Pak</v>
      </c>
      <c r="D61" s="3" t="str">
        <f t="shared" ca="1" si="0"/>
        <v>=alt</v>
      </c>
      <c r="E61" s="2" t="str">
        <f>alt!$C$28</f>
        <v>Databankmanagement</v>
      </c>
      <c r="F61" s="2" t="str">
        <f>alt!$D$28</f>
        <v>Helmut Hornig</v>
      </c>
      <c r="G61" s="2" t="str">
        <f>alt!$E$28</f>
        <v>Forschung u. Entwicklung</v>
      </c>
      <c r="H61" s="2" t="str">
        <f>alt!$F$28</f>
        <v>425-707-9790</v>
      </c>
      <c r="I61" s="2" t="str">
        <f>alt!$G$28</f>
        <v>jae@contoso.com</v>
      </c>
      <c r="J61">
        <f>alt!$H$28</f>
        <v>441</v>
      </c>
      <c r="K61" s="2" t="str">
        <f>alt!$I$28</f>
        <v>Position</v>
      </c>
    </row>
    <row r="62" spans="1:11" outlineLevel="1" collapsed="1" x14ac:dyDescent="0.2">
      <c r="B62" t="s">
        <v>174</v>
      </c>
      <c r="C62" s="2" t="str">
        <f>neu!$B$9</f>
        <v>Jae Pak</v>
      </c>
      <c r="D62" s="3" t="str">
        <f t="shared" ca="1" si="0"/>
        <v>=neu</v>
      </c>
      <c r="E62" s="2" t="str">
        <f>neu!$C$9</f>
        <v>Databankmanagement</v>
      </c>
      <c r="F62" s="2" t="str">
        <f>neu!$D$9</f>
        <v>Helmut Hornig</v>
      </c>
      <c r="G62" s="2" t="str">
        <f>neu!$E$9</f>
        <v>Forschung u. Entwicklung</v>
      </c>
      <c r="H62" s="2" t="str">
        <f>neu!$F$9</f>
        <v>425-707-9790</v>
      </c>
      <c r="I62" s="2" t="str">
        <f>neu!$G$9</f>
        <v>jae@contoso.com</v>
      </c>
      <c r="J62">
        <f>neu!$H$9</f>
        <v>441</v>
      </c>
      <c r="K62" s="2" t="str">
        <f>neu!$I$9</f>
        <v>Position</v>
      </c>
    </row>
    <row r="63" spans="1:11" x14ac:dyDescent="0.2">
      <c r="A63">
        <v>27</v>
      </c>
      <c r="C63" s="2">
        <f>COUNTA(C61:C62)</f>
        <v>2</v>
      </c>
      <c r="D63" s="3" t="str">
        <f t="shared" ca="1" si="0"/>
        <v>=ANZ</v>
      </c>
      <c r="E63" s="2">
        <f t="shared" ref="E63:K63" si="26">COUNTA(E61:E62)</f>
        <v>2</v>
      </c>
      <c r="F63" s="2">
        <f t="shared" si="26"/>
        <v>2</v>
      </c>
      <c r="G63" s="2">
        <f t="shared" si="26"/>
        <v>2</v>
      </c>
      <c r="H63" s="2">
        <f t="shared" si="26"/>
        <v>2</v>
      </c>
      <c r="I63" s="2">
        <f t="shared" si="26"/>
        <v>2</v>
      </c>
      <c r="J63">
        <f t="shared" si="26"/>
        <v>2</v>
      </c>
      <c r="K63" s="2">
        <f t="shared" si="26"/>
        <v>2</v>
      </c>
    </row>
    <row r="64" spans="1:11" outlineLevel="1" x14ac:dyDescent="0.2">
      <c r="B64" t="s">
        <v>174</v>
      </c>
      <c r="C64" s="2" t="str">
        <f>alt!$B$29</f>
        <v>Dorena Paschke</v>
      </c>
      <c r="D64" s="3" t="str">
        <f t="shared" ca="1" si="0"/>
        <v>=alt</v>
      </c>
      <c r="E64" s="2" t="str">
        <f>alt!$C$29</f>
        <v>IIS-Manager</v>
      </c>
      <c r="F64" s="2" t="str">
        <f>alt!$D$29</f>
        <v>Helmut Hornig</v>
      </c>
      <c r="G64" s="2" t="str">
        <f>alt!$E$29</f>
        <v>Forschung u. Entwicklung</v>
      </c>
      <c r="H64" s="2" t="str">
        <f>alt!$F$29</f>
        <v>425-707-9791</v>
      </c>
      <c r="I64" s="2" t="str">
        <f>alt!$G$29</f>
        <v>dorena@contoso.com</v>
      </c>
      <c r="J64">
        <f>alt!$H$29</f>
        <v>442</v>
      </c>
      <c r="K64" s="2" t="str">
        <f>alt!$I$29</f>
        <v>Position</v>
      </c>
    </row>
    <row r="65" spans="1:11" outlineLevel="1" collapsed="1" x14ac:dyDescent="0.2">
      <c r="B65" t="s">
        <v>174</v>
      </c>
      <c r="C65" s="2" t="str">
        <f>neu!$B$10</f>
        <v>Dorena Paschke</v>
      </c>
      <c r="D65" s="3" t="str">
        <f t="shared" ca="1" si="0"/>
        <v>=neu</v>
      </c>
      <c r="E65" s="2" t="str">
        <f>neu!$C$10</f>
        <v>IIS-Manager</v>
      </c>
      <c r="F65" s="2" t="str">
        <f>neu!$D$10</f>
        <v>Helmut Hornig</v>
      </c>
      <c r="G65" s="2" t="str">
        <f>neu!$E$10</f>
        <v>Forschung u. Entwicklung</v>
      </c>
      <c r="H65" s="2" t="str">
        <f>neu!$F$10</f>
        <v>425-707-9791</v>
      </c>
      <c r="I65" s="2" t="str">
        <f>neu!$G$10</f>
        <v>dorena@contoso.com</v>
      </c>
      <c r="J65">
        <f>neu!$H$10</f>
        <v>442</v>
      </c>
      <c r="K65" s="2" t="str">
        <f>neu!$I$10</f>
        <v>Position</v>
      </c>
    </row>
    <row r="66" spans="1:11" x14ac:dyDescent="0.2">
      <c r="A66">
        <v>28</v>
      </c>
      <c r="C66" s="2">
        <f>COUNTA(C64:C65)</f>
        <v>2</v>
      </c>
      <c r="D66" s="3" t="str">
        <f t="shared" ca="1" si="0"/>
        <v>=ANZ</v>
      </c>
      <c r="E66" s="2">
        <f t="shared" ref="E66:K66" si="27">COUNTA(E64:E65)</f>
        <v>2</v>
      </c>
      <c r="F66" s="2">
        <f t="shared" si="27"/>
        <v>2</v>
      </c>
      <c r="G66" s="2">
        <f t="shared" si="27"/>
        <v>2</v>
      </c>
      <c r="H66" s="2">
        <f t="shared" si="27"/>
        <v>2</v>
      </c>
      <c r="I66" s="2">
        <f t="shared" si="27"/>
        <v>2</v>
      </c>
      <c r="J66">
        <f t="shared" si="27"/>
        <v>2</v>
      </c>
      <c r="K66" s="2">
        <f t="shared" si="27"/>
        <v>2</v>
      </c>
    </row>
    <row r="67" spans="1:11" outlineLevel="1" x14ac:dyDescent="0.2">
      <c r="B67" t="s">
        <v>174</v>
      </c>
      <c r="C67" s="2" t="str">
        <f>alt!$B$30</f>
        <v>Nurhan Güran</v>
      </c>
      <c r="D67" s="3" t="str">
        <f t="shared" ref="D67:D112" ca="1" si="28">LEFT(_xlfn.FORMULATEXT(C67),4)</f>
        <v>=alt</v>
      </c>
      <c r="E67" s="2" t="str">
        <f>alt!$C$30</f>
        <v>VP Regulierungsangelegenheiten</v>
      </c>
      <c r="F67" s="2" t="str">
        <f>alt!$D$30</f>
        <v>Helmut Hornig</v>
      </c>
      <c r="G67" s="2" t="str">
        <f>alt!$E$30</f>
        <v>Forschung u. Entwicklung</v>
      </c>
      <c r="H67" s="2" t="str">
        <f>alt!$F$30</f>
        <v>425-707-9799</v>
      </c>
      <c r="I67" s="2" t="str">
        <f>alt!$G$30</f>
        <v>nurhan@contoso.com</v>
      </c>
      <c r="J67">
        <f>alt!$H$30</f>
        <v>451</v>
      </c>
      <c r="K67" s="2" t="str">
        <f>alt!$I$30</f>
        <v>Position</v>
      </c>
    </row>
    <row r="68" spans="1:11" outlineLevel="1" collapsed="1" x14ac:dyDescent="0.2">
      <c r="B68" t="s">
        <v>174</v>
      </c>
      <c r="C68" s="2" t="str">
        <f>neu!$B$11</f>
        <v>Nurhan Güran</v>
      </c>
      <c r="D68" s="3" t="str">
        <f t="shared" ca="1" si="28"/>
        <v>=neu</v>
      </c>
      <c r="E68" s="2" t="str">
        <f>neu!$C$11</f>
        <v>VP Regulierungsangelegenheiten</v>
      </c>
      <c r="F68" s="2" t="str">
        <f>neu!$D$11</f>
        <v>Helmut Hornig</v>
      </c>
      <c r="G68" s="2" t="str">
        <f>neu!$E$11</f>
        <v>Forschung u. Entwicklung</v>
      </c>
      <c r="H68" s="2" t="str">
        <f>neu!$F$11</f>
        <v>425-707-9799</v>
      </c>
      <c r="I68" s="2" t="str">
        <f>neu!$G$11</f>
        <v>nurhan@contoso.com</v>
      </c>
      <c r="J68">
        <f>neu!$H$11</f>
        <v>451</v>
      </c>
      <c r="K68" s="2" t="str">
        <f>neu!$I$11</f>
        <v>Position</v>
      </c>
    </row>
    <row r="69" spans="1:11" x14ac:dyDescent="0.2">
      <c r="A69">
        <v>29</v>
      </c>
      <c r="C69" s="2">
        <f>COUNTA(C67:C68)</f>
        <v>2</v>
      </c>
      <c r="D69" s="3" t="str">
        <f t="shared" ca="1" si="28"/>
        <v>=ANZ</v>
      </c>
      <c r="E69" s="2">
        <f t="shared" ref="E69:K69" si="29">COUNTA(E67:E68)</f>
        <v>2</v>
      </c>
      <c r="F69" s="2">
        <f t="shared" si="29"/>
        <v>2</v>
      </c>
      <c r="G69" s="2">
        <f t="shared" si="29"/>
        <v>2</v>
      </c>
      <c r="H69" s="2">
        <f t="shared" si="29"/>
        <v>2</v>
      </c>
      <c r="I69" s="2">
        <f t="shared" si="29"/>
        <v>2</v>
      </c>
      <c r="J69">
        <f t="shared" si="29"/>
        <v>2</v>
      </c>
      <c r="K69" s="2">
        <f t="shared" si="29"/>
        <v>2</v>
      </c>
    </row>
    <row r="70" spans="1:11" outlineLevel="1" x14ac:dyDescent="0.2">
      <c r="B70" t="s">
        <v>174</v>
      </c>
      <c r="C70" s="2" t="str">
        <f>neu!$B$12</f>
        <v>Helmut Hornig</v>
      </c>
      <c r="D70" s="3" t="str">
        <f t="shared" ca="1" si="28"/>
        <v>=neu</v>
      </c>
      <c r="E70" s="2" t="str">
        <f>neu!$C$12</f>
        <v>VP Neuentwicklungen Pharmazie</v>
      </c>
      <c r="F70" s="2" t="str">
        <f>neu!$D$12</f>
        <v>Manuela Döring</v>
      </c>
      <c r="G70" s="2" t="str">
        <f>neu!$E$12</f>
        <v>Forschung u. Entwicklung</v>
      </c>
      <c r="H70" s="2" t="str">
        <f>neu!$F$12</f>
        <v>425-707-9793</v>
      </c>
      <c r="I70" s="2" t="str">
        <f>neu!$G$12</f>
        <v>helmut@contoso.com</v>
      </c>
      <c r="J70">
        <f>neu!$H$12</f>
        <v>452</v>
      </c>
      <c r="K70" s="2" t="str">
        <f>neu!$I$12</f>
        <v>Manager</v>
      </c>
    </row>
    <row r="71" spans="1:11" x14ac:dyDescent="0.2">
      <c r="A71">
        <v>30</v>
      </c>
      <c r="C71" s="2">
        <f>COUNTA(C70)</f>
        <v>1</v>
      </c>
      <c r="D71" s="3" t="str">
        <f t="shared" ca="1" si="28"/>
        <v>=ANZ</v>
      </c>
      <c r="E71" s="2">
        <f t="shared" ref="E71:K71" si="30">COUNTA(E70)</f>
        <v>1</v>
      </c>
      <c r="F71" s="2">
        <f t="shared" si="30"/>
        <v>1</v>
      </c>
      <c r="G71" s="2">
        <f t="shared" si="30"/>
        <v>1</v>
      </c>
      <c r="H71" s="2">
        <f t="shared" si="30"/>
        <v>1</v>
      </c>
      <c r="I71" s="2">
        <f t="shared" si="30"/>
        <v>1</v>
      </c>
      <c r="J71">
        <f t="shared" si="30"/>
        <v>1</v>
      </c>
      <c r="K71" s="2">
        <f t="shared" si="30"/>
        <v>1</v>
      </c>
    </row>
    <row r="72" spans="1:11" outlineLevel="1" x14ac:dyDescent="0.2">
      <c r="B72" t="s">
        <v>174</v>
      </c>
      <c r="C72" s="2" t="str">
        <f>neu!$B$13</f>
        <v>Jens Johannsen</v>
      </c>
      <c r="D72" s="3" t="str">
        <f t="shared" ca="1" si="28"/>
        <v>=neu</v>
      </c>
      <c r="E72" s="2" t="str">
        <f>neu!$C$13</f>
        <v>Fertigungsstrategie</v>
      </c>
      <c r="F72" s="2" t="str">
        <f>neu!$D$13</f>
        <v>Mike Schneider</v>
      </c>
      <c r="G72" s="2" t="str">
        <f>neu!$E$13</f>
        <v>Forschung u. Entwicklung</v>
      </c>
      <c r="H72" s="2" t="str">
        <f>neu!$F$13</f>
        <v>425-707-9793</v>
      </c>
      <c r="I72" s="2" t="str">
        <f>neu!$G$13</f>
        <v>jens@contoso.com</v>
      </c>
      <c r="J72">
        <f>neu!$H$13</f>
        <v>453</v>
      </c>
      <c r="K72" s="2" t="str">
        <f>neu!$I$13</f>
        <v>Position</v>
      </c>
    </row>
    <row r="73" spans="1:11" x14ac:dyDescent="0.2">
      <c r="A73">
        <v>31</v>
      </c>
      <c r="C73" s="2">
        <f>COUNTA(C72)</f>
        <v>1</v>
      </c>
      <c r="D73" s="3" t="str">
        <f t="shared" ca="1" si="28"/>
        <v>=ANZ</v>
      </c>
      <c r="E73" s="2">
        <f t="shared" ref="E73:K73" si="31">COUNTA(E72)</f>
        <v>1</v>
      </c>
      <c r="F73" s="2">
        <f t="shared" si="31"/>
        <v>1</v>
      </c>
      <c r="G73" s="2">
        <f t="shared" si="31"/>
        <v>1</v>
      </c>
      <c r="H73" s="2">
        <f t="shared" si="31"/>
        <v>1</v>
      </c>
      <c r="I73" s="2">
        <f t="shared" si="31"/>
        <v>1</v>
      </c>
      <c r="J73">
        <f t="shared" si="31"/>
        <v>1</v>
      </c>
      <c r="K73" s="2">
        <f t="shared" si="31"/>
        <v>1</v>
      </c>
    </row>
    <row r="74" spans="1:11" outlineLevel="1" x14ac:dyDescent="0.2">
      <c r="B74" t="s">
        <v>174</v>
      </c>
      <c r="C74" s="2" t="str">
        <f>neu!$B$14</f>
        <v>Karen Berg</v>
      </c>
      <c r="D74" s="3" t="str">
        <f t="shared" ca="1" si="28"/>
        <v>=neu</v>
      </c>
      <c r="E74" s="2" t="str">
        <f>neu!$C$14</f>
        <v>Qualitätssicherung</v>
      </c>
      <c r="F74" s="2" t="str">
        <f>neu!$D$14</f>
        <v>Mike Schneider</v>
      </c>
      <c r="G74" s="2" t="str">
        <f>neu!$E$14</f>
        <v>Forschung u. Entwicklung</v>
      </c>
      <c r="H74" s="2" t="str">
        <f>neu!$F$14</f>
        <v>425-707-9792</v>
      </c>
      <c r="I74" s="2" t="str">
        <f>neu!$G$14</f>
        <v>karen@contoso.com</v>
      </c>
      <c r="J74">
        <f>neu!$H$14</f>
        <v>455</v>
      </c>
      <c r="K74" s="2" t="str">
        <f>neu!$I$14</f>
        <v>Position</v>
      </c>
    </row>
    <row r="75" spans="1:11" x14ac:dyDescent="0.2">
      <c r="A75">
        <v>32</v>
      </c>
      <c r="C75" s="2">
        <f>COUNTA(C74)</f>
        <v>1</v>
      </c>
      <c r="D75" s="3" t="str">
        <f t="shared" ca="1" si="28"/>
        <v>=ANZ</v>
      </c>
      <c r="E75" s="2">
        <f t="shared" ref="E75:K75" si="32">COUNTA(E74)</f>
        <v>1</v>
      </c>
      <c r="F75" s="2">
        <f t="shared" si="32"/>
        <v>1</v>
      </c>
      <c r="G75" s="2">
        <f t="shared" si="32"/>
        <v>1</v>
      </c>
      <c r="H75" s="2">
        <f t="shared" si="32"/>
        <v>1</v>
      </c>
      <c r="I75" s="2">
        <f t="shared" si="32"/>
        <v>1</v>
      </c>
      <c r="J75">
        <f t="shared" si="32"/>
        <v>1</v>
      </c>
      <c r="K75" s="2">
        <f t="shared" si="32"/>
        <v>1</v>
      </c>
    </row>
    <row r="76" spans="1:11" outlineLevel="1" x14ac:dyDescent="0.2">
      <c r="B76" t="s">
        <v>174</v>
      </c>
      <c r="C76" s="2" t="str">
        <f>neu!$B$15</f>
        <v>Mike Schneider</v>
      </c>
      <c r="D76" s="3" t="str">
        <f t="shared" ca="1" si="28"/>
        <v>=neu</v>
      </c>
      <c r="E76" s="2" t="str">
        <f>neu!$C$15</f>
        <v>VP Fertigung</v>
      </c>
      <c r="F76" s="2" t="str">
        <f>neu!$D$15</f>
        <v>Manuela Döring</v>
      </c>
      <c r="G76" s="2" t="str">
        <f>neu!$E$15</f>
        <v>Forschung u. Entwicklung</v>
      </c>
      <c r="H76" s="2" t="str">
        <f>neu!$F$15</f>
        <v>425-707-9790</v>
      </c>
      <c r="I76" s="2" t="str">
        <f>neu!$G$15</f>
        <v>mike@contoso.com</v>
      </c>
      <c r="J76">
        <f>neu!$H$15</f>
        <v>456</v>
      </c>
      <c r="K76" s="2" t="str">
        <f>neu!$I$15</f>
        <v>Manager</v>
      </c>
    </row>
    <row r="77" spans="1:11" x14ac:dyDescent="0.2">
      <c r="A77">
        <v>33</v>
      </c>
      <c r="C77" s="2">
        <f>COUNTA(C76)</f>
        <v>1</v>
      </c>
      <c r="D77" s="3" t="str">
        <f t="shared" ca="1" si="28"/>
        <v>=ANZ</v>
      </c>
      <c r="E77" s="2">
        <f t="shared" ref="E77:K77" si="33">COUNTA(E76)</f>
        <v>1</v>
      </c>
      <c r="F77" s="2">
        <f t="shared" si="33"/>
        <v>1</v>
      </c>
      <c r="G77" s="2">
        <f t="shared" si="33"/>
        <v>1</v>
      </c>
      <c r="H77" s="2">
        <f t="shared" si="33"/>
        <v>1</v>
      </c>
      <c r="I77" s="2">
        <f t="shared" si="33"/>
        <v>1</v>
      </c>
      <c r="J77">
        <f t="shared" si="33"/>
        <v>1</v>
      </c>
      <c r="K77" s="2">
        <f t="shared" si="33"/>
        <v>1</v>
      </c>
    </row>
    <row r="78" spans="1:11" outlineLevel="1" x14ac:dyDescent="0.2">
      <c r="B78" t="s">
        <v>174</v>
      </c>
      <c r="C78" s="2" t="str">
        <f>neu!$B$16</f>
        <v>Fukiko Ogisu</v>
      </c>
      <c r="D78" s="3" t="str">
        <f t="shared" ca="1" si="28"/>
        <v>=neu</v>
      </c>
      <c r="E78" s="2" t="str">
        <f>neu!$C$16</f>
        <v>Konstruktion</v>
      </c>
      <c r="F78" s="2" t="str">
        <f>neu!$D$16</f>
        <v>Manuela Döring</v>
      </c>
      <c r="G78" s="2" t="str">
        <f>neu!$E$16</f>
        <v>Forschung u. Entwicklung</v>
      </c>
      <c r="H78" s="2" t="str">
        <f>neu!$F$16</f>
        <v>425-707-9792</v>
      </c>
      <c r="I78" s="2" t="str">
        <f>neu!$G$16</f>
        <v>fukiko@contoso.com</v>
      </c>
      <c r="J78">
        <f>neu!$H$16</f>
        <v>457</v>
      </c>
      <c r="K78" s="2" t="str">
        <f>neu!$I$16</f>
        <v>Position</v>
      </c>
    </row>
    <row r="79" spans="1:11" x14ac:dyDescent="0.2">
      <c r="A79">
        <v>34</v>
      </c>
      <c r="C79" s="2">
        <f>COUNTA(C78)</f>
        <v>1</v>
      </c>
      <c r="D79" s="3" t="str">
        <f t="shared" ca="1" si="28"/>
        <v>=ANZ</v>
      </c>
      <c r="E79" s="2">
        <f t="shared" ref="E79:K79" si="34">COUNTA(E78)</f>
        <v>1</v>
      </c>
      <c r="F79" s="2">
        <f t="shared" si="34"/>
        <v>1</v>
      </c>
      <c r="G79" s="2">
        <f t="shared" si="34"/>
        <v>1</v>
      </c>
      <c r="H79" s="2">
        <f t="shared" si="34"/>
        <v>1</v>
      </c>
      <c r="I79" s="2">
        <f t="shared" si="34"/>
        <v>1</v>
      </c>
      <c r="J79">
        <f t="shared" si="34"/>
        <v>1</v>
      </c>
      <c r="K79" s="2">
        <f t="shared" si="34"/>
        <v>1</v>
      </c>
    </row>
    <row r="80" spans="1:11" outlineLevel="1" x14ac:dyDescent="0.2">
      <c r="B80" t="s">
        <v>174</v>
      </c>
      <c r="C80" s="2" t="str">
        <f>neu!$B$17</f>
        <v>Manuela Döring</v>
      </c>
      <c r="D80" s="3" t="str">
        <f t="shared" ca="1" si="28"/>
        <v>=neu</v>
      </c>
      <c r="E80" s="2" t="str">
        <f>neu!$C$17</f>
        <v>Senior VP Forschung u. Entwicklung</v>
      </c>
      <c r="F80" s="2" t="str">
        <f>neu!$D$17</f>
        <v>Ingolf Stöber</v>
      </c>
      <c r="G80" s="2" t="str">
        <f>neu!$E$17</f>
        <v>Forschung u. Entwicklung</v>
      </c>
      <c r="H80" s="2" t="str">
        <f>neu!$F$17</f>
        <v>425-707-9792</v>
      </c>
      <c r="I80" s="2" t="str">
        <f>neu!$G$17</f>
        <v>manuela@contoso.com</v>
      </c>
      <c r="J80">
        <f>neu!$H$17</f>
        <v>458</v>
      </c>
      <c r="K80" s="2" t="str">
        <f>neu!$I$17</f>
        <v>Manager</v>
      </c>
    </row>
    <row r="81" spans="1:11" x14ac:dyDescent="0.2">
      <c r="A81">
        <v>35</v>
      </c>
      <c r="C81" s="2">
        <f>COUNTA(C80)</f>
        <v>1</v>
      </c>
      <c r="D81" s="3" t="str">
        <f t="shared" ca="1" si="28"/>
        <v>=ANZ</v>
      </c>
      <c r="E81" s="2">
        <f t="shared" ref="E81:K81" si="35">COUNTA(E80)</f>
        <v>1</v>
      </c>
      <c r="F81" s="2">
        <f t="shared" si="35"/>
        <v>1</v>
      </c>
      <c r="G81" s="2">
        <f t="shared" si="35"/>
        <v>1</v>
      </c>
      <c r="H81" s="2">
        <f t="shared" si="35"/>
        <v>1</v>
      </c>
      <c r="I81" s="2">
        <f t="shared" si="35"/>
        <v>1</v>
      </c>
      <c r="J81">
        <f t="shared" si="35"/>
        <v>1</v>
      </c>
      <c r="K81" s="2">
        <f t="shared" si="35"/>
        <v>1</v>
      </c>
    </row>
    <row r="82" spans="1:11" outlineLevel="1" x14ac:dyDescent="0.2">
      <c r="B82" t="s">
        <v>174</v>
      </c>
      <c r="C82" s="2" t="str">
        <f>neu!$B$18</f>
        <v>Peter Brehm</v>
      </c>
      <c r="D82" s="3" t="str">
        <f t="shared" ca="1" si="28"/>
        <v>=neu</v>
      </c>
      <c r="E82" s="2" t="str">
        <f>neu!$C$18</f>
        <v>Geschäftsführungsassistent</v>
      </c>
      <c r="F82" s="2" t="str">
        <f>neu!$D$18</f>
        <v>Manuela Döring</v>
      </c>
      <c r="G82" s="2" t="str">
        <f>neu!$E$18</f>
        <v>Forschung u. Entwicklung</v>
      </c>
      <c r="H82" s="2" t="str">
        <f>neu!$F$18</f>
        <v>425-707-9795</v>
      </c>
      <c r="I82" s="2" t="str">
        <f>neu!$G$18</f>
        <v>peter@contoso.com</v>
      </c>
      <c r="J82">
        <f>neu!$H$18</f>
        <v>459</v>
      </c>
      <c r="K82" s="2" t="str">
        <f>neu!$I$18</f>
        <v>Assistent</v>
      </c>
    </row>
    <row r="83" spans="1:11" x14ac:dyDescent="0.2">
      <c r="A83">
        <v>36</v>
      </c>
      <c r="C83" s="2">
        <f>COUNTA(C82)</f>
        <v>1</v>
      </c>
      <c r="D83" s="3" t="str">
        <f t="shared" ca="1" si="28"/>
        <v>=ANZ</v>
      </c>
      <c r="E83" s="2">
        <f t="shared" ref="E83:K83" si="36">COUNTA(E82)</f>
        <v>1</v>
      </c>
      <c r="F83" s="2">
        <f t="shared" si="36"/>
        <v>1</v>
      </c>
      <c r="G83" s="2">
        <f t="shared" si="36"/>
        <v>1</v>
      </c>
      <c r="H83" s="2">
        <f t="shared" si="36"/>
        <v>1</v>
      </c>
      <c r="I83" s="2">
        <f t="shared" si="36"/>
        <v>1</v>
      </c>
      <c r="J83">
        <f t="shared" si="36"/>
        <v>1</v>
      </c>
      <c r="K83" s="2">
        <f t="shared" si="36"/>
        <v>1</v>
      </c>
    </row>
    <row r="84" spans="1:11" outlineLevel="1" x14ac:dyDescent="0.2">
      <c r="B84" t="s">
        <v>174</v>
      </c>
      <c r="C84" s="2" t="str">
        <f>neu!$B$19</f>
        <v>Sunil Koduri</v>
      </c>
      <c r="D84" s="3" t="str">
        <f t="shared" ca="1" si="28"/>
        <v>=neu</v>
      </c>
      <c r="E84" s="2" t="str">
        <f>neu!$C$19</f>
        <v>Prozessentwicklungslabore</v>
      </c>
      <c r="F84" s="2" t="str">
        <f>neu!$D$19</f>
        <v>Mike Schneider</v>
      </c>
      <c r="G84" s="2" t="str">
        <f>neu!$E$19</f>
        <v>Forschung u. Entwicklung</v>
      </c>
      <c r="H84" s="2" t="str">
        <f>neu!$F$19</f>
        <v>425-707-9792</v>
      </c>
      <c r="I84" s="2" t="str">
        <f>neu!$G$19</f>
        <v>sunil@contoso.com</v>
      </c>
      <c r="J84">
        <f>neu!$H$19</f>
        <v>465</v>
      </c>
      <c r="K84" s="2" t="str">
        <f>neu!$I$19</f>
        <v>Position</v>
      </c>
    </row>
    <row r="85" spans="1:11" x14ac:dyDescent="0.2">
      <c r="A85">
        <v>37</v>
      </c>
      <c r="C85" s="2">
        <f>COUNTA(C84)</f>
        <v>1</v>
      </c>
      <c r="D85" s="3" t="str">
        <f t="shared" ca="1" si="28"/>
        <v>=ANZ</v>
      </c>
      <c r="E85" s="2">
        <f t="shared" ref="E85:K85" si="37">COUNTA(E84)</f>
        <v>1</v>
      </c>
      <c r="F85" s="2">
        <f t="shared" si="37"/>
        <v>1</v>
      </c>
      <c r="G85" s="2">
        <f t="shared" si="37"/>
        <v>1</v>
      </c>
      <c r="H85" s="2">
        <f t="shared" si="37"/>
        <v>1</v>
      </c>
      <c r="I85" s="2">
        <f t="shared" si="37"/>
        <v>1</v>
      </c>
      <c r="J85">
        <f t="shared" si="37"/>
        <v>1</v>
      </c>
      <c r="K85" s="2">
        <f t="shared" si="37"/>
        <v>1</v>
      </c>
    </row>
    <row r="86" spans="1:11" outlineLevel="1" x14ac:dyDescent="0.2">
      <c r="B86" t="s">
        <v>174</v>
      </c>
      <c r="C86" s="2" t="str">
        <f>neu!$B$20</f>
        <v>Stefan Knorr</v>
      </c>
      <c r="D86" s="3" t="str">
        <f t="shared" ca="1" si="28"/>
        <v>=neu</v>
      </c>
      <c r="E86" s="2" t="str">
        <f>neu!$C$20</f>
        <v>Produkentwicklungslabore</v>
      </c>
      <c r="F86" s="2" t="str">
        <f>neu!$D$20</f>
        <v>Mike Schneider</v>
      </c>
      <c r="G86" s="2" t="str">
        <f>neu!$E$20</f>
        <v>Forschung u. Entwicklung</v>
      </c>
      <c r="H86" s="2" t="str">
        <f>neu!$F$20</f>
        <v>425-707-9791</v>
      </c>
      <c r="I86" s="2" t="str">
        <f>neu!$G$20</f>
        <v>stefan@contoso.com</v>
      </c>
      <c r="J86">
        <f>neu!$H$20</f>
        <v>467</v>
      </c>
      <c r="K86" s="2" t="str">
        <f>neu!$I$20</f>
        <v>Position</v>
      </c>
    </row>
    <row r="87" spans="1:11" x14ac:dyDescent="0.2">
      <c r="A87">
        <v>38</v>
      </c>
      <c r="C87" s="2">
        <f>COUNTA(C86)</f>
        <v>1</v>
      </c>
      <c r="D87" s="3" t="str">
        <f t="shared" ca="1" si="28"/>
        <v>=ANZ</v>
      </c>
      <c r="E87" s="2">
        <f t="shared" ref="E87:K87" si="38">COUNTA(E86)</f>
        <v>1</v>
      </c>
      <c r="F87" s="2">
        <f t="shared" si="38"/>
        <v>1</v>
      </c>
      <c r="G87" s="2">
        <f t="shared" si="38"/>
        <v>1</v>
      </c>
      <c r="H87" s="2">
        <f t="shared" si="38"/>
        <v>1</v>
      </c>
      <c r="I87" s="2">
        <f t="shared" si="38"/>
        <v>1</v>
      </c>
      <c r="J87">
        <f t="shared" si="38"/>
        <v>1</v>
      </c>
      <c r="K87" s="2">
        <f t="shared" si="38"/>
        <v>1</v>
      </c>
    </row>
    <row r="88" spans="1:11" outlineLevel="1" x14ac:dyDescent="0.2">
      <c r="B88" t="s">
        <v>174</v>
      </c>
      <c r="C88" s="2" t="str">
        <f>neu!$B$21</f>
        <v>Jennifer Riegle</v>
      </c>
      <c r="D88" s="3" t="str">
        <f t="shared" ca="1" si="28"/>
        <v>=neu</v>
      </c>
      <c r="E88" s="2" t="str">
        <f>neu!$C$21</f>
        <v>Produktverwaltung</v>
      </c>
      <c r="F88" s="2" t="str">
        <f>neu!$D$21</f>
        <v>Mike Schneider</v>
      </c>
      <c r="G88" s="2" t="str">
        <f>neu!$E$21</f>
        <v>Forschung u. Entwicklung</v>
      </c>
      <c r="H88" s="2" t="str">
        <f>neu!$F$21</f>
        <v>425-707-9794</v>
      </c>
      <c r="I88" s="2" t="str">
        <f>neu!$G$21</f>
        <v>jennifer@contoso.com</v>
      </c>
      <c r="J88">
        <f>neu!$H$21</f>
        <v>469</v>
      </c>
      <c r="K88" s="2" t="str">
        <f>neu!$I$21</f>
        <v>Position</v>
      </c>
    </row>
    <row r="89" spans="1:11" x14ac:dyDescent="0.2">
      <c r="A89">
        <v>39</v>
      </c>
      <c r="C89" s="2">
        <f>COUNTA(C88)</f>
        <v>1</v>
      </c>
      <c r="D89" s="3" t="str">
        <f t="shared" ca="1" si="28"/>
        <v>=ANZ</v>
      </c>
      <c r="E89" s="2">
        <f t="shared" ref="E89:K89" si="39">COUNTA(E88)</f>
        <v>1</v>
      </c>
      <c r="F89" s="2">
        <f t="shared" si="39"/>
        <v>1</v>
      </c>
      <c r="G89" s="2">
        <f t="shared" si="39"/>
        <v>1</v>
      </c>
      <c r="H89" s="2">
        <f t="shared" si="39"/>
        <v>1</v>
      </c>
      <c r="I89" s="2">
        <f t="shared" si="39"/>
        <v>1</v>
      </c>
      <c r="J89">
        <f t="shared" si="39"/>
        <v>1</v>
      </c>
      <c r="K89" s="2">
        <f t="shared" si="39"/>
        <v>1</v>
      </c>
    </row>
    <row r="90" spans="1:11" outlineLevel="1" x14ac:dyDescent="0.2">
      <c r="B90" t="s">
        <v>174</v>
      </c>
      <c r="C90" s="2" t="str">
        <f>neu!$B$22</f>
        <v>Michael Berroth</v>
      </c>
      <c r="D90" s="3" t="str">
        <f t="shared" ca="1" si="28"/>
        <v>=neu</v>
      </c>
      <c r="E90" s="2" t="str">
        <f>neu!$C$22</f>
        <v>Pre-Market-Reporting</v>
      </c>
      <c r="F90" s="2" t="str">
        <f>neu!$D$22</f>
        <v>Patrick Gottwald</v>
      </c>
      <c r="G90" s="2" t="str">
        <f>neu!$E$22</f>
        <v>Forschung u. Entwicklung</v>
      </c>
      <c r="H90" s="2" t="str">
        <f>neu!$F$22</f>
        <v>425-707-9793</v>
      </c>
      <c r="I90" s="2" t="str">
        <f>neu!$G$22</f>
        <v>michaelb@contoso.com</v>
      </c>
      <c r="J90">
        <f>neu!$H$22</f>
        <v>518</v>
      </c>
      <c r="K90" s="2" t="str">
        <f>neu!$I$22</f>
        <v>Position</v>
      </c>
    </row>
    <row r="91" spans="1:11" x14ac:dyDescent="0.2">
      <c r="A91">
        <v>40</v>
      </c>
      <c r="C91" s="2">
        <f>COUNTA(C90)</f>
        <v>1</v>
      </c>
      <c r="D91" s="3" t="str">
        <f t="shared" ca="1" si="28"/>
        <v>=ANZ</v>
      </c>
      <c r="E91" s="2">
        <f t="shared" ref="E91:K91" si="40">COUNTA(E90)</f>
        <v>1</v>
      </c>
      <c r="F91" s="2">
        <f t="shared" si="40"/>
        <v>1</v>
      </c>
      <c r="G91" s="2">
        <f t="shared" si="40"/>
        <v>1</v>
      </c>
      <c r="H91" s="2">
        <f t="shared" si="40"/>
        <v>1</v>
      </c>
      <c r="I91" s="2">
        <f t="shared" si="40"/>
        <v>1</v>
      </c>
      <c r="J91">
        <f t="shared" si="40"/>
        <v>1</v>
      </c>
      <c r="K91" s="2">
        <f t="shared" si="40"/>
        <v>1</v>
      </c>
    </row>
    <row r="92" spans="1:11" outlineLevel="1" x14ac:dyDescent="0.2">
      <c r="B92" t="s">
        <v>174</v>
      </c>
      <c r="C92" s="2" t="str">
        <f>neu!$B$23</f>
        <v>Thorsten Arndt</v>
      </c>
      <c r="D92" s="3" t="str">
        <f t="shared" ca="1" si="28"/>
        <v>=neu</v>
      </c>
      <c r="E92" s="2" t="str">
        <f>neu!$C$23</f>
        <v>Post-Market-Reporting</v>
      </c>
      <c r="F92" s="2" t="str">
        <f>neu!$D$23</f>
        <v>Patrick Gottwald</v>
      </c>
      <c r="G92" s="2" t="str">
        <f>neu!$E$23</f>
        <v>Forschung u. Entwicklung</v>
      </c>
      <c r="H92" s="2" t="str">
        <f>neu!$F$23</f>
        <v>425-707-9791</v>
      </c>
      <c r="I92" s="2" t="str">
        <f>neu!$G$23</f>
        <v>thorsten@contoso.com</v>
      </c>
      <c r="J92">
        <f>neu!$H$23</f>
        <v>517</v>
      </c>
      <c r="K92" s="2" t="str">
        <f>neu!$I$23</f>
        <v>Position</v>
      </c>
    </row>
    <row r="93" spans="1:11" x14ac:dyDescent="0.2">
      <c r="A93">
        <v>41</v>
      </c>
      <c r="C93" s="2">
        <f>COUNTA(C92)</f>
        <v>1</v>
      </c>
      <c r="D93" s="3" t="str">
        <f t="shared" ca="1" si="28"/>
        <v>=ANZ</v>
      </c>
      <c r="E93" s="2">
        <f t="shared" ref="E93:K93" si="41">COUNTA(E92)</f>
        <v>1</v>
      </c>
      <c r="F93" s="2">
        <f t="shared" si="41"/>
        <v>1</v>
      </c>
      <c r="G93" s="2">
        <f t="shared" si="41"/>
        <v>1</v>
      </c>
      <c r="H93" s="2">
        <f t="shared" si="41"/>
        <v>1</v>
      </c>
      <c r="I93" s="2">
        <f t="shared" si="41"/>
        <v>1</v>
      </c>
      <c r="J93">
        <f t="shared" si="41"/>
        <v>1</v>
      </c>
      <c r="K93" s="2">
        <f t="shared" si="41"/>
        <v>1</v>
      </c>
    </row>
    <row r="94" spans="1:11" outlineLevel="1" x14ac:dyDescent="0.2">
      <c r="B94" t="s">
        <v>174</v>
      </c>
      <c r="C94" s="2" t="str">
        <f>neu!$B$24</f>
        <v>Arno Bost</v>
      </c>
      <c r="D94" s="3" t="str">
        <f t="shared" ca="1" si="28"/>
        <v>=neu</v>
      </c>
      <c r="E94" s="2" t="str">
        <f>neu!$C$24</f>
        <v>Leiter Dateneingabe</v>
      </c>
      <c r="F94" s="2" t="str">
        <f>neu!$D$24</f>
        <v>Patrick Gottwald</v>
      </c>
      <c r="G94" s="2" t="str">
        <f>neu!$E$24</f>
        <v>Forschung u. Entwicklung</v>
      </c>
      <c r="H94" s="2" t="str">
        <f>neu!$F$24</f>
        <v>425-707-9796</v>
      </c>
      <c r="I94" s="2" t="str">
        <f>neu!$G$24</f>
        <v>arno@contoso.com</v>
      </c>
      <c r="J94">
        <f>neu!$H$24</f>
        <v>443</v>
      </c>
      <c r="K94" s="2" t="str">
        <f>neu!$I$24</f>
        <v>Position</v>
      </c>
    </row>
    <row r="95" spans="1:11" x14ac:dyDescent="0.2">
      <c r="A95">
        <v>42</v>
      </c>
      <c r="C95" s="2">
        <f>COUNTA(C94)</f>
        <v>1</v>
      </c>
      <c r="D95" s="3" t="str">
        <f t="shared" ca="1" si="28"/>
        <v>=ANZ</v>
      </c>
      <c r="E95" s="2">
        <f t="shared" ref="E95:K95" si="42">COUNTA(E94)</f>
        <v>1</v>
      </c>
      <c r="F95" s="2">
        <f t="shared" si="42"/>
        <v>1</v>
      </c>
      <c r="G95" s="2">
        <f t="shared" si="42"/>
        <v>1</v>
      </c>
      <c r="H95" s="2">
        <f t="shared" si="42"/>
        <v>1</v>
      </c>
      <c r="I95" s="2">
        <f t="shared" si="42"/>
        <v>1</v>
      </c>
      <c r="J95">
        <f t="shared" si="42"/>
        <v>1</v>
      </c>
      <c r="K95" s="2">
        <f t="shared" si="42"/>
        <v>1</v>
      </c>
    </row>
    <row r="96" spans="1:11" outlineLevel="1" x14ac:dyDescent="0.2">
      <c r="B96" t="s">
        <v>174</v>
      </c>
      <c r="C96" s="2" t="str">
        <f>neu!$B$25</f>
        <v>Patrick Gottwald</v>
      </c>
      <c r="D96" s="3" t="str">
        <f t="shared" ca="1" si="28"/>
        <v>=neu</v>
      </c>
      <c r="E96" s="2" t="str">
        <f>neu!$C$25</f>
        <v>Sicherheitsdirektor Pharmazie</v>
      </c>
      <c r="F96" s="2" t="str">
        <f>neu!$D$25</f>
        <v>Manuela Döring</v>
      </c>
      <c r="G96" s="2" t="str">
        <f>neu!$E$25</f>
        <v>Forschung u. Entwicklung</v>
      </c>
      <c r="H96" s="2" t="str">
        <f>neu!$F$25</f>
        <v>425-707-9790</v>
      </c>
      <c r="I96" s="2" t="str">
        <f>neu!$G$25</f>
        <v>patrick@contoso.com</v>
      </c>
      <c r="J96">
        <f>neu!$H$25</f>
        <v>522</v>
      </c>
      <c r="K96" s="2" t="str">
        <f>neu!$I$25</f>
        <v>Manager</v>
      </c>
    </row>
    <row r="97" spans="1:11" x14ac:dyDescent="0.2">
      <c r="A97">
        <v>43</v>
      </c>
      <c r="C97" s="2">
        <f>COUNTA(C96)</f>
        <v>1</v>
      </c>
      <c r="D97" s="3" t="str">
        <f t="shared" ca="1" si="28"/>
        <v>=ANZ</v>
      </c>
      <c r="E97" s="2">
        <f t="shared" ref="E97:K97" si="43">COUNTA(E96)</f>
        <v>1</v>
      </c>
      <c r="F97" s="2">
        <f t="shared" si="43"/>
        <v>1</v>
      </c>
      <c r="G97" s="2">
        <f t="shared" si="43"/>
        <v>1</v>
      </c>
      <c r="H97" s="2">
        <f t="shared" si="43"/>
        <v>1</v>
      </c>
      <c r="I97" s="2">
        <f t="shared" si="43"/>
        <v>1</v>
      </c>
      <c r="J97">
        <f t="shared" si="43"/>
        <v>1</v>
      </c>
      <c r="K97" s="2">
        <f t="shared" si="43"/>
        <v>1</v>
      </c>
    </row>
    <row r="98" spans="1:11" outlineLevel="1" x14ac:dyDescent="0.2">
      <c r="B98" t="s">
        <v>174</v>
      </c>
      <c r="C98" s="2" t="str">
        <f>neu!$B$26</f>
        <v>Cornelia Träger</v>
      </c>
      <c r="D98" s="3" t="str">
        <f t="shared" ca="1" si="28"/>
        <v>=neu</v>
      </c>
      <c r="E98" s="2" t="str">
        <f>neu!$C$26</f>
        <v>Direktor klinische Entwicklung</v>
      </c>
      <c r="F98" s="2" t="str">
        <f>neu!$D$26</f>
        <v>Manuela Döring</v>
      </c>
      <c r="G98" s="2" t="str">
        <f>neu!$E$26</f>
        <v>Forschung u. Entwicklung</v>
      </c>
      <c r="H98" s="2" t="str">
        <f>neu!$F$26</f>
        <v>425-707-9794</v>
      </c>
      <c r="I98" s="2" t="str">
        <f>neu!$G$26</f>
        <v>cornelia@contoso.com</v>
      </c>
      <c r="J98">
        <f>neu!$H$26</f>
        <v>523</v>
      </c>
      <c r="K98" s="2" t="str">
        <f>neu!$I$26</f>
        <v>Manager</v>
      </c>
    </row>
    <row r="99" spans="1:11" x14ac:dyDescent="0.2">
      <c r="A99">
        <v>44</v>
      </c>
      <c r="C99" s="2">
        <f>COUNTA(C98)</f>
        <v>1</v>
      </c>
      <c r="D99" s="3" t="str">
        <f t="shared" ca="1" si="28"/>
        <v>=ANZ</v>
      </c>
      <c r="E99" s="2">
        <f t="shared" ref="E99:K99" si="44">COUNTA(E98)</f>
        <v>1</v>
      </c>
      <c r="F99" s="2">
        <f t="shared" si="44"/>
        <v>1</v>
      </c>
      <c r="G99" s="2">
        <f t="shared" si="44"/>
        <v>1</v>
      </c>
      <c r="H99" s="2">
        <f t="shared" si="44"/>
        <v>1</v>
      </c>
      <c r="I99" s="2">
        <f t="shared" si="44"/>
        <v>1</v>
      </c>
      <c r="J99">
        <f t="shared" si="44"/>
        <v>1</v>
      </c>
      <c r="K99" s="2">
        <f t="shared" si="44"/>
        <v>1</v>
      </c>
    </row>
    <row r="100" spans="1:11" outlineLevel="1" x14ac:dyDescent="0.2">
      <c r="B100" t="s">
        <v>174</v>
      </c>
      <c r="C100" s="2" t="str">
        <f>neu!$B$27</f>
        <v>Walter Weinfurter</v>
      </c>
      <c r="D100" s="3" t="str">
        <f t="shared" ca="1" si="28"/>
        <v>=neu</v>
      </c>
      <c r="E100" s="2" t="str">
        <f>neu!$C$27</f>
        <v>Forschungslabordirektor</v>
      </c>
      <c r="F100" s="2" t="str">
        <f>neu!$D$27</f>
        <v>Manuela Döring</v>
      </c>
      <c r="G100" s="2" t="str">
        <f>neu!$E$27</f>
        <v>Forschung</v>
      </c>
      <c r="H100" s="2" t="str">
        <f>neu!$F$27</f>
        <v>425-707-9791</v>
      </c>
      <c r="I100" s="2" t="str">
        <f>neu!$G$27</f>
        <v>walter@contoso.com</v>
      </c>
      <c r="J100">
        <f>neu!$H$27</f>
        <v>468</v>
      </c>
      <c r="K100" s="2" t="str">
        <f>neu!$I$27</f>
        <v>Manager</v>
      </c>
    </row>
    <row r="101" spans="1:11" x14ac:dyDescent="0.2">
      <c r="A101">
        <v>45</v>
      </c>
      <c r="C101" s="2">
        <f>COUNTA(C100)</f>
        <v>1</v>
      </c>
      <c r="D101" s="3" t="str">
        <f t="shared" ca="1" si="28"/>
        <v>=ANZ</v>
      </c>
      <c r="E101" s="2">
        <f t="shared" ref="E101:K101" si="45">COUNTA(E100)</f>
        <v>1</v>
      </c>
      <c r="F101" s="2">
        <f t="shared" si="45"/>
        <v>1</v>
      </c>
      <c r="G101" s="2">
        <f t="shared" si="45"/>
        <v>1</v>
      </c>
      <c r="H101" s="2">
        <f t="shared" si="45"/>
        <v>1</v>
      </c>
      <c r="I101" s="2">
        <f t="shared" si="45"/>
        <v>1</v>
      </c>
      <c r="J101">
        <f t="shared" si="45"/>
        <v>1</v>
      </c>
      <c r="K101" s="2">
        <f t="shared" si="45"/>
        <v>1</v>
      </c>
    </row>
    <row r="102" spans="1:11" outlineLevel="1" x14ac:dyDescent="0.2">
      <c r="B102" t="s">
        <v>174</v>
      </c>
      <c r="C102" s="2" t="str">
        <f>neu!$B$28</f>
        <v>Lutz Gebhardt</v>
      </c>
      <c r="D102" s="3" t="str">
        <f t="shared" ca="1" si="28"/>
        <v>=neu</v>
      </c>
      <c r="E102" s="2" t="str">
        <f>neu!$C$28</f>
        <v>Entwicklungsleiter</v>
      </c>
      <c r="F102" s="2" t="str">
        <f>neu!$D$28</f>
        <v>Walter Weinfurter</v>
      </c>
      <c r="G102" s="2" t="str">
        <f>neu!$E$28</f>
        <v>Forschung</v>
      </c>
      <c r="H102" s="2" t="str">
        <f>neu!$F$28</f>
        <v>425-707-9795</v>
      </c>
      <c r="I102" s="2" t="str">
        <f>neu!$G$28</f>
        <v>lutz@contoso.com</v>
      </c>
      <c r="J102">
        <f>neu!$H$28</f>
        <v>471</v>
      </c>
      <c r="K102" s="2" t="str">
        <f>neu!$I$28</f>
        <v>Position</v>
      </c>
    </row>
    <row r="103" spans="1:11" x14ac:dyDescent="0.2">
      <c r="A103">
        <v>46</v>
      </c>
      <c r="C103" s="2">
        <f>COUNTA(C102)</f>
        <v>1</v>
      </c>
      <c r="D103" s="3" t="str">
        <f t="shared" ca="1" si="28"/>
        <v>=ANZ</v>
      </c>
      <c r="E103" s="2">
        <f t="shared" ref="E103:K103" si="46">COUNTA(E102)</f>
        <v>1</v>
      </c>
      <c r="F103" s="2">
        <f t="shared" si="46"/>
        <v>1</v>
      </c>
      <c r="G103" s="2">
        <f t="shared" si="46"/>
        <v>1</v>
      </c>
      <c r="H103" s="2">
        <f t="shared" si="46"/>
        <v>1</v>
      </c>
      <c r="I103" s="2">
        <f t="shared" si="46"/>
        <v>1</v>
      </c>
      <c r="J103">
        <f t="shared" si="46"/>
        <v>1</v>
      </c>
      <c r="K103" s="2">
        <f t="shared" si="46"/>
        <v>1</v>
      </c>
    </row>
    <row r="104" spans="1:11" outlineLevel="1" x14ac:dyDescent="0.2">
      <c r="B104" t="s">
        <v>174</v>
      </c>
      <c r="C104" s="2" t="str">
        <f>neu!$B$29</f>
        <v>Markus Breyer</v>
      </c>
      <c r="D104" s="3" t="str">
        <f t="shared" ca="1" si="28"/>
        <v>=neu</v>
      </c>
      <c r="E104" s="2" t="str">
        <f>neu!$C$29</f>
        <v>Forscher</v>
      </c>
      <c r="F104" s="2" t="str">
        <f>neu!$D$29</f>
        <v>Walter Weinfurter</v>
      </c>
      <c r="G104" s="2" t="str">
        <f>neu!$E$29</f>
        <v>Forschung</v>
      </c>
      <c r="H104" s="2" t="str">
        <f>neu!$F$29</f>
        <v>425-707-9790</v>
      </c>
      <c r="I104" s="2" t="str">
        <f>neu!$G$29</f>
        <v>markus@contoso.com</v>
      </c>
      <c r="J104">
        <f>neu!$H$29</f>
        <v>473</v>
      </c>
      <c r="K104" s="2" t="str">
        <f>neu!$I$29</f>
        <v>Position</v>
      </c>
    </row>
    <row r="105" spans="1:11" x14ac:dyDescent="0.2">
      <c r="A105">
        <v>47</v>
      </c>
      <c r="C105" s="2">
        <f>COUNTA(C104)</f>
        <v>1</v>
      </c>
      <c r="D105" s="3" t="str">
        <f t="shared" ca="1" si="28"/>
        <v>=ANZ</v>
      </c>
      <c r="E105" s="2">
        <f t="shared" ref="E105:K105" si="47">COUNTA(E104)</f>
        <v>1</v>
      </c>
      <c r="F105" s="2">
        <f t="shared" si="47"/>
        <v>1</v>
      </c>
      <c r="G105" s="2">
        <f t="shared" si="47"/>
        <v>1</v>
      </c>
      <c r="H105" s="2">
        <f t="shared" si="47"/>
        <v>1</v>
      </c>
      <c r="I105" s="2">
        <f t="shared" si="47"/>
        <v>1</v>
      </c>
      <c r="J105">
        <f t="shared" si="47"/>
        <v>1</v>
      </c>
      <c r="K105" s="2">
        <f t="shared" si="47"/>
        <v>1</v>
      </c>
    </row>
    <row r="106" spans="1:11" outlineLevel="1" x14ac:dyDescent="0.2">
      <c r="B106" t="s">
        <v>174</v>
      </c>
      <c r="C106" s="2" t="str">
        <f>neu!$B$30</f>
        <v>Meng Phua</v>
      </c>
      <c r="D106" s="3" t="str">
        <f t="shared" ca="1" si="28"/>
        <v>=neu</v>
      </c>
      <c r="E106" s="2" t="str">
        <f>neu!$C$30</f>
        <v>Forscher</v>
      </c>
      <c r="F106" s="2" t="str">
        <f>neu!$D$30</f>
        <v>Markus Breyer</v>
      </c>
      <c r="G106" s="2" t="str">
        <f>neu!$E$30</f>
        <v>Forschung</v>
      </c>
      <c r="H106" s="2" t="str">
        <f>neu!$F$30</f>
        <v>425-707-9797</v>
      </c>
      <c r="I106" s="2" t="str">
        <f>neu!$G$30</f>
        <v>meng@contoso.com</v>
      </c>
      <c r="J106">
        <f>neu!$H$30</f>
        <v>475</v>
      </c>
      <c r="K106" s="2" t="str">
        <f>neu!$I$30</f>
        <v>Position</v>
      </c>
    </row>
    <row r="107" spans="1:11" x14ac:dyDescent="0.2">
      <c r="A107">
        <v>48</v>
      </c>
      <c r="C107" s="2">
        <f>COUNTA(C106)</f>
        <v>1</v>
      </c>
      <c r="D107" s="3" t="str">
        <f t="shared" ca="1" si="28"/>
        <v>=ANZ</v>
      </c>
      <c r="E107" s="2">
        <f t="shared" ref="E107:K107" si="48">COUNTA(E106)</f>
        <v>1</v>
      </c>
      <c r="F107" s="2">
        <f t="shared" si="48"/>
        <v>1</v>
      </c>
      <c r="G107" s="2">
        <f t="shared" si="48"/>
        <v>1</v>
      </c>
      <c r="H107" s="2">
        <f t="shared" si="48"/>
        <v>1</v>
      </c>
      <c r="I107" s="2">
        <f t="shared" si="48"/>
        <v>1</v>
      </c>
      <c r="J107">
        <f t="shared" si="48"/>
        <v>1</v>
      </c>
      <c r="K107" s="2">
        <f t="shared" si="48"/>
        <v>1</v>
      </c>
    </row>
    <row r="108" spans="1:11" outlineLevel="1" x14ac:dyDescent="0.2">
      <c r="B108" t="s">
        <v>174</v>
      </c>
      <c r="C108" s="2" t="str">
        <f>neu!$B$31</f>
        <v>Marie Reinhart</v>
      </c>
      <c r="D108" s="3" t="str">
        <f t="shared" ca="1" si="28"/>
        <v>=neu</v>
      </c>
      <c r="E108" s="2" t="str">
        <f>neu!$C$31</f>
        <v>Forscher</v>
      </c>
      <c r="F108" s="2" t="str">
        <f>neu!$D$31</f>
        <v>Walter Weinfurter</v>
      </c>
      <c r="G108" s="2" t="str">
        <f>neu!$E$31</f>
        <v>Forschung</v>
      </c>
      <c r="H108" s="2" t="str">
        <f>neu!$F$31</f>
        <v>425-707-9791</v>
      </c>
      <c r="I108" s="2" t="str">
        <f>neu!$G$31</f>
        <v>marie@contoso.com</v>
      </c>
      <c r="J108">
        <f>neu!$H$31</f>
        <v>477</v>
      </c>
      <c r="K108" s="2" t="str">
        <f>neu!$I$31</f>
        <v>Position</v>
      </c>
    </row>
    <row r="109" spans="1:11" x14ac:dyDescent="0.2">
      <c r="A109">
        <v>49</v>
      </c>
      <c r="C109" s="2">
        <f>COUNTA(C108)</f>
        <v>1</v>
      </c>
      <c r="D109" s="3" t="str">
        <f t="shared" ca="1" si="28"/>
        <v>=ANZ</v>
      </c>
      <c r="E109" s="2">
        <f t="shared" ref="E109:K109" si="49">COUNTA(E108)</f>
        <v>1</v>
      </c>
      <c r="F109" s="2">
        <f t="shared" si="49"/>
        <v>1</v>
      </c>
      <c r="G109" s="2">
        <f t="shared" si="49"/>
        <v>1</v>
      </c>
      <c r="H109" s="2">
        <f t="shared" si="49"/>
        <v>1</v>
      </c>
      <c r="I109" s="2">
        <f t="shared" si="49"/>
        <v>1</v>
      </c>
      <c r="J109">
        <f t="shared" si="49"/>
        <v>1</v>
      </c>
      <c r="K109" s="2">
        <f t="shared" si="49"/>
        <v>1</v>
      </c>
    </row>
    <row r="110" spans="1:11" outlineLevel="1" x14ac:dyDescent="0.2">
      <c r="B110" t="s">
        <v>174</v>
      </c>
      <c r="C110" s="2" t="str">
        <f>neu!$B$32</f>
        <v>Henrik Jensen</v>
      </c>
      <c r="D110" s="3" t="str">
        <f t="shared" ca="1" si="28"/>
        <v>=neu</v>
      </c>
      <c r="E110" s="2" t="str">
        <f>neu!$C$32</f>
        <v>Forschungsplanung</v>
      </c>
      <c r="F110" s="2" t="str">
        <f>neu!$D$32</f>
        <v>Walter Weinfurter</v>
      </c>
      <c r="G110" s="2" t="str">
        <f>neu!$E$32</f>
        <v>Forschung</v>
      </c>
      <c r="H110" s="2" t="str">
        <f>neu!$F$32</f>
        <v>425-707-9794</v>
      </c>
      <c r="I110" s="2" t="str">
        <f>neu!$G$32</f>
        <v>henrik@contoso.com</v>
      </c>
      <c r="J110">
        <f>neu!$H$32</f>
        <v>479</v>
      </c>
      <c r="K110" s="2" t="str">
        <f>neu!$I$32</f>
        <v>Position</v>
      </c>
    </row>
    <row r="111" spans="1:11" x14ac:dyDescent="0.2">
      <c r="A111">
        <v>50</v>
      </c>
      <c r="C111" s="2">
        <f>COUNTA(C110)</f>
        <v>1</v>
      </c>
      <c r="D111" s="3" t="str">
        <f t="shared" ca="1" si="28"/>
        <v>=ANZ</v>
      </c>
      <c r="E111" s="2">
        <f t="shared" ref="E111:K111" si="50">COUNTA(E110)</f>
        <v>1</v>
      </c>
      <c r="F111" s="2">
        <f t="shared" si="50"/>
        <v>1</v>
      </c>
      <c r="G111" s="2">
        <f t="shared" si="50"/>
        <v>1</v>
      </c>
      <c r="H111" s="2">
        <f t="shared" si="50"/>
        <v>1</v>
      </c>
      <c r="I111" s="2">
        <f t="shared" si="50"/>
        <v>1</v>
      </c>
      <c r="J111">
        <f t="shared" si="50"/>
        <v>1</v>
      </c>
      <c r="K111" s="2">
        <f t="shared" si="50"/>
        <v>1</v>
      </c>
    </row>
    <row r="112" spans="1:11" outlineLevel="1" x14ac:dyDescent="0.2">
      <c r="B112" t="s">
        <v>174</v>
      </c>
      <c r="C112" s="2" t="str">
        <f>neu!$B$33</f>
        <v>Helge Hoeing</v>
      </c>
      <c r="D112" s="3" t="str">
        <f t="shared" ca="1" si="28"/>
        <v>=neu</v>
      </c>
      <c r="E112" s="2" t="str">
        <f>neu!$C$33</f>
        <v>Entwicklungsleiter</v>
      </c>
      <c r="F112" s="2" t="str">
        <f>neu!$D$33</f>
        <v>Walter Weinfurter</v>
      </c>
      <c r="G112" s="2" t="str">
        <f>neu!$E$33</f>
        <v>Forschung</v>
      </c>
      <c r="H112" s="2" t="str">
        <f>neu!$F$33</f>
        <v>425-707-9798</v>
      </c>
      <c r="I112" s="2" t="str">
        <f>neu!$G$33</f>
        <v>helge@contoso.com</v>
      </c>
      <c r="J112">
        <f>neu!$H$33</f>
        <v>481</v>
      </c>
      <c r="K112" s="2" t="str">
        <f>neu!$I$33</f>
        <v>Position</v>
      </c>
    </row>
    <row r="113" spans="1:11" x14ac:dyDescent="0.2">
      <c r="A113">
        <v>51</v>
      </c>
      <c r="C113" s="2">
        <f>COUNTA(C112)</f>
        <v>1</v>
      </c>
      <c r="D113" s="2"/>
      <c r="E113" s="2">
        <f t="shared" ref="E113:K113" si="51">COUNTA(E112)</f>
        <v>1</v>
      </c>
      <c r="F113" s="2">
        <f t="shared" si="51"/>
        <v>1</v>
      </c>
      <c r="G113" s="2">
        <f t="shared" si="51"/>
        <v>1</v>
      </c>
      <c r="H113" s="2">
        <f t="shared" si="51"/>
        <v>1</v>
      </c>
      <c r="I113" s="2">
        <f t="shared" si="51"/>
        <v>1</v>
      </c>
      <c r="J113">
        <f t="shared" si="51"/>
        <v>1</v>
      </c>
      <c r="K113" s="2">
        <f t="shared" si="51"/>
        <v>1</v>
      </c>
    </row>
  </sheetData>
  <dataConsolidate function="count" topLabels="1" link="1">
    <dataRefs count="2">
      <dataRef ref="A1:I30" sheet="alt"/>
      <dataRef ref="A1:I33" sheet="neu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alt</vt:lpstr>
      <vt:lpstr>neu</vt:lpstr>
      <vt:lpstr>Konsolidierte Liste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2003-02-06T22:24:43Z</cp:lastPrinted>
  <dcterms:created xsi:type="dcterms:W3CDTF">2003-01-20T17:48:36Z</dcterms:created>
  <dcterms:modified xsi:type="dcterms:W3CDTF">2019-01-09T09:18:58Z</dcterms:modified>
</cp:coreProperties>
</file>