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028"/>
  <workbookPr codeName="DieseArbeitsmappe" defaultThemeVersion="123820"/>
  <mc:AlternateContent xmlns:mc="http://schemas.openxmlformats.org/markup-compatibility/2006">
    <mc:Choice Requires="x15">
      <x15ac:absPath xmlns:x15ac="http://schemas.microsoft.com/office/spreadsheetml/2010/11/ac" url="D:\Eigene Dateien\Excel\Excel2018\Materialien\Kapitel09\"/>
    </mc:Choice>
  </mc:AlternateContent>
  <xr:revisionPtr revIDLastSave="0" documentId="13_ncr:1_{21B86339-1BE3-4AC6-AA7B-BBA949D43144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Imaginäre Zahlen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23" i="2" l="1"/>
  <c r="B18" i="2"/>
  <c r="B10" i="2"/>
  <c r="B12" i="2" s="1"/>
  <c r="B9" i="2"/>
  <c r="B6" i="2"/>
  <c r="B4" i="2"/>
  <c r="B5" i="2"/>
  <c r="B7" i="2"/>
  <c r="B14" i="2"/>
  <c r="B16" i="2"/>
  <c r="B19" i="2"/>
  <c r="B20" i="2"/>
  <c r="B21" i="2"/>
  <c r="B22" i="2"/>
  <c r="B24" i="2"/>
  <c r="B25" i="2"/>
</calcChain>
</file>

<file path=xl/sharedStrings.xml><?xml version="1.0" encoding="utf-8"?>
<sst xmlns="http://schemas.openxmlformats.org/spreadsheetml/2006/main" count="19" uniqueCount="19">
  <si>
    <t>Summe:</t>
  </si>
  <si>
    <t>Differenz:</t>
  </si>
  <si>
    <t>Produkt:</t>
  </si>
  <si>
    <t>Quotient:</t>
  </si>
  <si>
    <t>2+3i</t>
  </si>
  <si>
    <t>1+i</t>
  </si>
  <si>
    <t>Realteil</t>
  </si>
  <si>
    <t>Imaginärteil</t>
  </si>
  <si>
    <t>Verkettet:</t>
  </si>
  <si>
    <t>Absolut:</t>
  </si>
  <si>
    <t>Argument:</t>
  </si>
  <si>
    <t>Wurzel</t>
  </si>
  <si>
    <t>Sinus</t>
  </si>
  <si>
    <t>Cosinus</t>
  </si>
  <si>
    <t>Exponential</t>
  </si>
  <si>
    <t>Nat. Log</t>
  </si>
  <si>
    <t>Potenz</t>
  </si>
  <si>
    <t>Log zur Basis 10</t>
  </si>
  <si>
    <t>Log zur Basis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</si>
</sst>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0"/>
      <name val="Arial"/>
    </font>
    <font>
      <b/>
      <sz val="18"/>
      <color indexed="62"/>
      <name val="Cambria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sz val="11"/>
      <color indexed="17"/>
      <name val="Calibri"/>
      <family val="2"/>
    </font>
    <font>
      <sz val="11"/>
      <color indexed="16"/>
      <name val="Calibri"/>
      <family val="2"/>
    </font>
    <font>
      <sz val="11"/>
      <color indexed="60"/>
      <name val="Calibri"/>
      <family val="2"/>
    </font>
    <font>
      <b/>
      <sz val="11"/>
      <color indexed="8"/>
      <name val="Calibri"/>
      <family val="2"/>
    </font>
    <font>
      <sz val="11"/>
      <color indexed="62"/>
      <name val="Calibri"/>
      <family val="2"/>
    </font>
    <font>
      <b/>
      <sz val="11"/>
      <color indexed="63"/>
      <name val="Calibri"/>
      <family val="2"/>
    </font>
    <font>
      <b/>
      <sz val="11"/>
      <color indexed="53"/>
      <name val="Calibri"/>
      <family val="2"/>
    </font>
    <font>
      <sz val="11"/>
      <color indexed="53"/>
      <name val="Calibri"/>
      <family val="2"/>
    </font>
    <font>
      <b/>
      <sz val="11"/>
      <color indexed="9"/>
      <name val="Calibri"/>
      <family val="2"/>
    </font>
    <font>
      <sz val="11"/>
      <color indexed="10"/>
      <name val="Calibri"/>
      <family val="2"/>
    </font>
    <font>
      <sz val="10"/>
      <name val="Arial"/>
      <family val="2"/>
    </font>
    <font>
      <sz val="11"/>
      <color indexed="9"/>
      <name val="Calibri"/>
      <family val="2"/>
    </font>
    <font>
      <sz val="11"/>
      <color indexed="8"/>
      <name val="Calibri"/>
      <family val="2"/>
    </font>
  </fonts>
  <fills count="24">
    <fill>
      <patternFill patternType="none"/>
    </fill>
    <fill>
      <patternFill patternType="gray125"/>
    </fill>
    <fill>
      <patternFill patternType="solid">
        <fgColor indexed="54"/>
        <bgColor indexed="54"/>
      </patternFill>
    </fill>
    <fill>
      <patternFill patternType="solid">
        <fgColor indexed="31"/>
        <bgColor indexed="31"/>
      </patternFill>
    </fill>
    <fill>
      <patternFill patternType="solid">
        <fgColor indexed="44"/>
        <bgColor indexed="44"/>
      </patternFill>
    </fill>
    <fill>
      <patternFill patternType="solid">
        <fgColor indexed="25"/>
        <bgColor indexed="25"/>
      </patternFill>
    </fill>
    <fill>
      <patternFill patternType="solid">
        <fgColor indexed="26"/>
        <bgColor indexed="26"/>
      </patternFill>
    </fill>
    <fill>
      <patternFill patternType="solid">
        <fgColor indexed="22"/>
        <bgColor indexed="22"/>
      </patternFill>
    </fill>
    <fill>
      <patternFill patternType="solid">
        <fgColor indexed="55"/>
        <bgColor indexed="55"/>
      </patternFill>
    </fill>
    <fill>
      <patternFill patternType="solid">
        <fgColor indexed="42"/>
        <bgColor indexed="42"/>
      </patternFill>
    </fill>
    <fill>
      <patternFill patternType="solid">
        <fgColor indexed="49"/>
        <bgColor indexed="49"/>
      </patternFill>
    </fill>
    <fill>
      <patternFill patternType="solid">
        <fgColor indexed="27"/>
        <bgColor indexed="27"/>
      </patternFill>
    </fill>
    <fill>
      <patternFill patternType="solid">
        <fgColor indexed="52"/>
        <bgColor indexed="52"/>
      </patternFill>
    </fill>
    <fill>
      <patternFill patternType="solid">
        <fgColor indexed="47"/>
        <bgColor indexed="47"/>
      </patternFill>
    </fill>
    <fill>
      <patternFill patternType="solid">
        <fgColor indexed="9"/>
        <bgColor indexed="9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22"/>
      </patternFill>
    </fill>
    <fill>
      <patternFill patternType="solid">
        <fgColor indexed="43"/>
        <bgColor indexed="43"/>
      </patternFill>
    </fill>
    <fill>
      <patternFill patternType="solid">
        <fgColor indexed="45"/>
        <bgColor indexed="45"/>
      </patternFill>
    </fill>
    <fill>
      <patternFill patternType="solid">
        <fgColor indexed="42"/>
      </patternFill>
    </fill>
    <fill>
      <patternFill patternType="solid">
        <fgColor indexed="41"/>
      </patternFill>
    </fill>
    <fill>
      <patternFill patternType="solid">
        <fgColor indexed="43"/>
      </patternFill>
    </fill>
    <fill>
      <patternFill patternType="solid">
        <fgColor theme="5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54"/>
      </top>
      <bottom style="double">
        <color indexed="5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54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4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</borders>
  <cellStyleXfs count="44">
    <xf numFmtId="0" fontId="0" fillId="0" borderId="0"/>
    <xf numFmtId="0" fontId="16" fillId="2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6" fillId="4" borderId="0" applyNumberFormat="0" applyBorder="0" applyAlignment="0" applyProtection="0"/>
    <xf numFmtId="0" fontId="16" fillId="5" borderId="0" applyNumberFormat="0" applyBorder="0" applyAlignment="0" applyProtection="0"/>
    <xf numFmtId="0" fontId="17" fillId="6" borderId="0" applyNumberFormat="0" applyBorder="0" applyAlignment="0" applyProtection="0"/>
    <xf numFmtId="0" fontId="17" fillId="7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7" fillId="6" borderId="0" applyNumberFormat="0" applyBorder="0" applyAlignment="0" applyProtection="0"/>
    <xf numFmtId="0" fontId="17" fillId="9" borderId="0" applyNumberFormat="0" applyBorder="0" applyAlignment="0" applyProtection="0"/>
    <xf numFmtId="0" fontId="16" fillId="7" borderId="0" applyNumberFormat="0" applyBorder="0" applyAlignment="0" applyProtection="0"/>
    <xf numFmtId="0" fontId="16" fillId="2" borderId="0" applyNumberFormat="0" applyBorder="0" applyAlignment="0" applyProtection="0"/>
    <xf numFmtId="0" fontId="17" fillId="3" borderId="0" applyNumberFormat="0" applyBorder="0" applyAlignment="0" applyProtection="0"/>
    <xf numFmtId="0" fontId="17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10" borderId="0" applyNumberFormat="0" applyBorder="0" applyAlignment="0" applyProtection="0"/>
    <xf numFmtId="0" fontId="17" fillId="11" borderId="0" applyNumberFormat="0" applyBorder="0" applyAlignment="0" applyProtection="0"/>
    <xf numFmtId="0" fontId="17" fillId="3" borderId="0" applyNumberFormat="0" applyBorder="0" applyAlignment="0" applyProtection="0"/>
    <xf numFmtId="0" fontId="16" fillId="4" borderId="0" applyNumberFormat="0" applyBorder="0" applyAlignment="0" applyProtection="0"/>
    <xf numFmtId="0" fontId="16" fillId="12" borderId="0" applyNumberFormat="0" applyBorder="0" applyAlignment="0" applyProtection="0"/>
    <xf numFmtId="0" fontId="17" fillId="6" borderId="0" applyNumberFormat="0" applyBorder="0" applyAlignment="0" applyProtection="0"/>
    <xf numFmtId="0" fontId="17" fillId="13" borderId="0" applyNumberFormat="0" applyBorder="0" applyAlignment="0" applyProtection="0"/>
    <xf numFmtId="0" fontId="16" fillId="13" borderId="0" applyNumberFormat="0" applyBorder="0" applyAlignment="0" applyProtection="0"/>
    <xf numFmtId="0" fontId="10" fillId="14" borderId="1" applyNumberFormat="0" applyAlignment="0" applyProtection="0"/>
    <xf numFmtId="0" fontId="11" fillId="14" borderId="2" applyNumberFormat="0" applyAlignment="0" applyProtection="0"/>
    <xf numFmtId="0" fontId="1" fillId="0" borderId="0" applyNumberFormat="0" applyFill="0" applyBorder="0" applyAlignment="0" applyProtection="0"/>
    <xf numFmtId="0" fontId="9" fillId="13" borderId="2" applyNumberFormat="0" applyAlignment="0" applyProtection="0"/>
    <xf numFmtId="0" fontId="8" fillId="0" borderId="3" applyNumberFormat="0" applyFill="0" applyAlignment="0" applyProtection="0"/>
    <xf numFmtId="0" fontId="5" fillId="9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7" fillId="18" borderId="0" applyNumberFormat="0" applyBorder="0" applyAlignment="0" applyProtection="0"/>
    <xf numFmtId="0" fontId="15" fillId="6" borderId="4" applyNumberFormat="0" applyFont="0" applyAlignment="0" applyProtection="0"/>
    <xf numFmtId="0" fontId="6" fillId="19" borderId="0" applyNumberFormat="0" applyBorder="0" applyAlignment="0" applyProtection="0"/>
    <xf numFmtId="0" fontId="2" fillId="0" borderId="5" applyNumberFormat="0" applyFill="0" applyAlignment="0" applyProtection="0"/>
    <xf numFmtId="0" fontId="3" fillId="0" borderId="6" applyNumberFormat="0" applyFill="0" applyAlignment="0" applyProtection="0"/>
    <xf numFmtId="0" fontId="4" fillId="0" borderId="7" applyNumberFormat="0" applyFill="0" applyAlignment="0" applyProtection="0"/>
    <xf numFmtId="0" fontId="4" fillId="0" borderId="0" applyNumberFormat="0" applyFill="0" applyBorder="0" applyAlignment="0" applyProtection="0"/>
    <xf numFmtId="0" fontId="12" fillId="0" borderId="8" applyNumberFormat="0" applyFill="0" applyAlignment="0" applyProtection="0"/>
    <xf numFmtId="0" fontId="14" fillId="0" borderId="0" applyNumberFormat="0" applyFill="0" applyBorder="0" applyAlignment="0" applyProtection="0"/>
    <xf numFmtId="0" fontId="13" fillId="8" borderId="9" applyNumberFormat="0" applyAlignment="0" applyProtection="0"/>
  </cellStyleXfs>
  <cellXfs count="5">
    <xf numFmtId="0" fontId="0" fillId="0" borderId="0" xfId="0"/>
    <xf numFmtId="0" fontId="0" fillId="20" borderId="0" xfId="0" applyFill="1"/>
    <xf numFmtId="0" fontId="0" fillId="21" borderId="0" xfId="0" applyFill="1"/>
    <xf numFmtId="0" fontId="0" fillId="22" borderId="0" xfId="0" applyFill="1"/>
    <xf numFmtId="0" fontId="0" fillId="23" borderId="0" xfId="0" applyFill="1"/>
  </cellXfs>
  <cellStyles count="44">
    <cellStyle name="Akzent1" xfId="1" builtinId="29" customBuiltin="1"/>
    <cellStyle name="Akzent1 - 20%" xfId="2" xr:uid="{00000000-0005-0000-0000-000001000000}"/>
    <cellStyle name="Akzent1 - 40%" xfId="3" xr:uid="{00000000-0005-0000-0000-000002000000}"/>
    <cellStyle name="Akzent1 - 60%" xfId="4" xr:uid="{00000000-0005-0000-0000-000003000000}"/>
    <cellStyle name="Akzent2" xfId="5" builtinId="33" customBuiltin="1"/>
    <cellStyle name="Akzent2 - 20%" xfId="6" xr:uid="{00000000-0005-0000-0000-000005000000}"/>
    <cellStyle name="Akzent2 - 40%" xfId="7" xr:uid="{00000000-0005-0000-0000-000006000000}"/>
    <cellStyle name="Akzent2 - 60%" xfId="8" xr:uid="{00000000-0005-0000-0000-000007000000}"/>
    <cellStyle name="Akzent3" xfId="9" builtinId="37" customBuiltin="1"/>
    <cellStyle name="Akzent3 - 20%" xfId="10" xr:uid="{00000000-0005-0000-0000-000009000000}"/>
    <cellStyle name="Akzent3 - 40%" xfId="11" xr:uid="{00000000-0005-0000-0000-00000A000000}"/>
    <cellStyle name="Akzent3 - 60%" xfId="12" xr:uid="{00000000-0005-0000-0000-00000B000000}"/>
    <cellStyle name="Akzent4" xfId="13" builtinId="41" customBuiltin="1"/>
    <cellStyle name="Akzent4 - 20%" xfId="14" xr:uid="{00000000-0005-0000-0000-00000D000000}"/>
    <cellStyle name="Akzent4 - 40%" xfId="15" xr:uid="{00000000-0005-0000-0000-00000E000000}"/>
    <cellStyle name="Akzent4 - 60%" xfId="16" xr:uid="{00000000-0005-0000-0000-00000F000000}"/>
    <cellStyle name="Akzent5" xfId="17" builtinId="45" customBuiltin="1"/>
    <cellStyle name="Akzent5 - 20%" xfId="18" xr:uid="{00000000-0005-0000-0000-000011000000}"/>
    <cellStyle name="Akzent5 - 40%" xfId="19" xr:uid="{00000000-0005-0000-0000-000012000000}"/>
    <cellStyle name="Akzent5 - 60%" xfId="20" xr:uid="{00000000-0005-0000-0000-000013000000}"/>
    <cellStyle name="Akzent6" xfId="21" builtinId="49" customBuiltin="1"/>
    <cellStyle name="Akzent6 - 20%" xfId="22" xr:uid="{00000000-0005-0000-0000-000015000000}"/>
    <cellStyle name="Akzent6 - 40%" xfId="23" xr:uid="{00000000-0005-0000-0000-000016000000}"/>
    <cellStyle name="Akzent6 - 60%" xfId="24" xr:uid="{00000000-0005-0000-0000-000017000000}"/>
    <cellStyle name="Ausgabe" xfId="25" builtinId="21" customBuiltin="1"/>
    <cellStyle name="Berechnung" xfId="26" builtinId="22" customBuiltin="1"/>
    <cellStyle name="Blattüberschrift" xfId="27" xr:uid="{00000000-0005-0000-0000-00001A000000}"/>
    <cellStyle name="Eingabe" xfId="28" builtinId="20" customBuiltin="1"/>
    <cellStyle name="Ergebnis" xfId="29" builtinId="25" customBuiltin="1"/>
    <cellStyle name="Gut" xfId="30" builtinId="26" customBuiltin="1"/>
    <cellStyle name="Hervorhebung 1" xfId="31" xr:uid="{00000000-0005-0000-0000-00001E000000}"/>
    <cellStyle name="Hervorhebung 2" xfId="32" xr:uid="{00000000-0005-0000-0000-00001F000000}"/>
    <cellStyle name="Hervorhebung 3" xfId="33" xr:uid="{00000000-0005-0000-0000-000020000000}"/>
    <cellStyle name="Neutral" xfId="34" builtinId="28" customBuiltin="1"/>
    <cellStyle name="Notiz" xfId="35" builtinId="10" customBuiltin="1"/>
    <cellStyle name="Schlecht" xfId="36" builtinId="27" customBuiltin="1"/>
    <cellStyle name="Standard" xfId="0" builtinId="0"/>
    <cellStyle name="Überschrift 1" xfId="37" builtinId="16" customBuiltin="1"/>
    <cellStyle name="Überschrift 2" xfId="38" builtinId="17" customBuiltin="1"/>
    <cellStyle name="Überschrift 3" xfId="39" builtinId="18" customBuiltin="1"/>
    <cellStyle name="Überschrift 4" xfId="40" builtinId="19" customBuiltin="1"/>
    <cellStyle name="Verknüpfte Zelle" xfId="41" builtinId="24" customBuiltin="1"/>
    <cellStyle name="Warnender Text" xfId="42" builtinId="11" customBuiltin="1"/>
    <cellStyle name="Zelle prüfen" xfId="43" xr:uid="{00000000-0005-0000-0000-00002B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/>
  <dimension ref="A1:B25"/>
  <sheetViews>
    <sheetView tabSelected="1" zoomScale="220" zoomScaleNormal="220" workbookViewId="0">
      <selection activeCell="B7" sqref="B7"/>
    </sheetView>
  </sheetViews>
  <sheetFormatPr baseColWidth="10" defaultRowHeight="12.75" x14ac:dyDescent="0.2"/>
  <cols>
    <col min="1" max="1" width="15" bestFit="1" customWidth="1"/>
  </cols>
  <sheetData>
    <row r="1" spans="1:2" x14ac:dyDescent="0.2">
      <c r="A1" s="4" t="s">
        <v>4</v>
      </c>
    </row>
    <row r="2" spans="1:2" x14ac:dyDescent="0.2">
      <c r="A2" s="4" t="s">
        <v>5</v>
      </c>
    </row>
    <row r="4" spans="1:2" x14ac:dyDescent="0.2">
      <c r="A4" s="3" t="s">
        <v>0</v>
      </c>
      <c r="B4" t="str">
        <f>IMSUM(A1,A2)</f>
        <v>3+4i</v>
      </c>
    </row>
    <row r="5" spans="1:2" x14ac:dyDescent="0.2">
      <c r="A5" s="3" t="s">
        <v>1</v>
      </c>
      <c r="B5" t="str">
        <f>IMSUB(A1,A2)</f>
        <v>1+2i</v>
      </c>
    </row>
    <row r="6" spans="1:2" x14ac:dyDescent="0.2">
      <c r="A6" s="3" t="s">
        <v>2</v>
      </c>
      <c r="B6" t="str">
        <f>IMPRODUCT(A1,A2)</f>
        <v>-1+5i</v>
      </c>
    </row>
    <row r="7" spans="1:2" x14ac:dyDescent="0.2">
      <c r="A7" s="3" t="s">
        <v>3</v>
      </c>
      <c r="B7" t="str">
        <f>IMDIV(A1,A2)</f>
        <v>2,5+0,5i</v>
      </c>
    </row>
    <row r="9" spans="1:2" x14ac:dyDescent="0.2">
      <c r="A9" s="2" t="s">
        <v>6</v>
      </c>
      <c r="B9">
        <f>IMREAL(A1)</f>
        <v>2</v>
      </c>
    </row>
    <row r="10" spans="1:2" x14ac:dyDescent="0.2">
      <c r="A10" s="2" t="s">
        <v>7</v>
      </c>
      <c r="B10">
        <f>IMAGINARY(A1)</f>
        <v>3</v>
      </c>
    </row>
    <row r="12" spans="1:2" x14ac:dyDescent="0.2">
      <c r="A12" s="2" t="s">
        <v>8</v>
      </c>
      <c r="B12" t="str">
        <f>IMSUM(B9,B10&amp;"i")</f>
        <v>2+3i</v>
      </c>
    </row>
    <row r="14" spans="1:2" x14ac:dyDescent="0.2">
      <c r="A14" s="2" t="s">
        <v>9</v>
      </c>
      <c r="B14">
        <f>IMABS(A2)</f>
        <v>1.4142135623730951</v>
      </c>
    </row>
    <row r="16" spans="1:2" x14ac:dyDescent="0.2">
      <c r="A16" s="2" t="s">
        <v>10</v>
      </c>
      <c r="B16">
        <f>DEGREES(IMARGUMENT(A2))</f>
        <v>45</v>
      </c>
    </row>
    <row r="18" spans="1:2" x14ac:dyDescent="0.2">
      <c r="A18" s="1" t="s">
        <v>11</v>
      </c>
      <c r="B18" t="str">
        <f>IMSQRT(A1)</f>
        <v>1,67414922803554+0,895977476129838i</v>
      </c>
    </row>
    <row r="19" spans="1:2" x14ac:dyDescent="0.2">
      <c r="A19" s="1" t="s">
        <v>12</v>
      </c>
      <c r="B19" t="str">
        <f>IMSIN(A1)</f>
        <v>9,15449914691143-4,16890695996656i</v>
      </c>
    </row>
    <row r="20" spans="1:2" x14ac:dyDescent="0.2">
      <c r="A20" s="1" t="s">
        <v>13</v>
      </c>
      <c r="B20" t="str">
        <f>IMCOS(A1)</f>
        <v>-4,18962569096881-9,10922789375534i</v>
      </c>
    </row>
    <row r="21" spans="1:2" x14ac:dyDescent="0.2">
      <c r="A21" s="1" t="s">
        <v>14</v>
      </c>
      <c r="B21" t="str">
        <f>IMEXP(A1)</f>
        <v>-7,3151100949011+1,0427436562359i</v>
      </c>
    </row>
    <row r="22" spans="1:2" x14ac:dyDescent="0.2">
      <c r="A22" s="1" t="s">
        <v>15</v>
      </c>
      <c r="B22" t="str">
        <f>IMLN(A1)</f>
        <v>1,28247467873077+0,982793723247329i</v>
      </c>
    </row>
    <row r="23" spans="1:2" x14ac:dyDescent="0.2">
      <c r="A23" s="1" t="s">
        <v>16</v>
      </c>
      <c r="B23" t="str">
        <f>IMPOWER(A1,3)</f>
        <v>-46+9,00000000000001i</v>
      </c>
    </row>
    <row r="24" spans="1:2" x14ac:dyDescent="0.2">
      <c r="A24" s="1" t="s">
        <v>17</v>
      </c>
      <c r="B24" t="str">
        <f>IMLOG10(A1)</f>
        <v>0,556971676153418+0,426821890855467i</v>
      </c>
    </row>
    <row r="25" spans="1:2" x14ac:dyDescent="0.2">
      <c r="A25" s="1" t="s">
        <v>18</v>
      </c>
      <c r="B25" t="str">
        <f>IMLOG2(A1)</f>
        <v>1,85021985907055+1,41787163074572i</v>
      </c>
    </row>
  </sheetData>
  <phoneticPr fontId="0" type="noConversion"/>
  <pageMargins left="0.78740157499999996" right="0.78740157499999996" top="0.984251969" bottom="0.984251969" header="0.4921259845" footer="0.492125984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Imaginäre Zahlen</vt:lpstr>
    </vt:vector>
  </TitlesOfParts>
  <Company>rem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René Martin</dc:creator>
  <cp:lastModifiedBy>Rene Martin</cp:lastModifiedBy>
  <dcterms:created xsi:type="dcterms:W3CDTF">1999-02-28T10:28:00Z</dcterms:created>
  <dcterms:modified xsi:type="dcterms:W3CDTF">2022-03-30T21:07:18Z</dcterms:modified>
</cp:coreProperties>
</file>