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ate1904="1"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0\"/>
    </mc:Choice>
  </mc:AlternateContent>
  <xr:revisionPtr revIDLastSave="0" documentId="13_ncr:1_{29097EC5-D434-4ED8-998B-0CF7CD8434C8}" xr6:coauthVersionLast="47" xr6:coauthVersionMax="47" xr10:uidLastSave="{00000000-0000-0000-0000-000000000000}"/>
  <bookViews>
    <workbookView showHorizontalScroll="0" xWindow="-120" yWindow="-120" windowWidth="29040" windowHeight="17640" activeTab="1" xr2:uid="{00000000-000D-0000-FFFF-FFFF00000000}"/>
  </bookViews>
  <sheets>
    <sheet name="Gruppe Heuweg" sheetId="1" r:id="rId1"/>
    <sheet name="Etatkasse" sheetId="8" r:id="rId2"/>
    <sheet name="Essenkasse" sheetId="2" r:id="rId3"/>
    <sheet name="Teekasse" sheetId="6" r:id="rId4"/>
    <sheet name="Spendenkasse" sheetId="7" r:id="rId5"/>
  </sheets>
  <calcPr calcId="191029"/>
  <customWorkbookViews>
    <customWorkbookView name="Gabriele Winkler - Persönliche Ansicht" guid="{A1ECC7C1-AB27-11D3-86C3-BDE752803533}" mergeInterval="0" personalView="1" maximized="1" showHorizontalScroll="0" windowWidth="796" windowHeight="414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2" l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G7" i="2"/>
  <c r="G8" i="2" s="1"/>
  <c r="E60" i="2"/>
  <c r="K7" i="2"/>
  <c r="I8" i="8"/>
  <c r="I9" i="8" s="1"/>
  <c r="I10" i="8" s="1"/>
  <c r="I11" i="8" s="1"/>
  <c r="I12" i="8" s="1"/>
  <c r="I13" i="8" s="1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I35" i="8" s="1"/>
  <c r="I36" i="8" s="1"/>
  <c r="I37" i="8" s="1"/>
  <c r="I38" i="8" s="1"/>
  <c r="I39" i="8" s="1"/>
  <c r="I40" i="8" s="1"/>
  <c r="I41" i="8" s="1"/>
  <c r="I42" i="8" s="1"/>
  <c r="I43" i="8" s="1"/>
  <c r="I44" i="8" s="1"/>
  <c r="I45" i="8" s="1"/>
  <c r="I46" i="8" s="1"/>
  <c r="I47" i="8" s="1"/>
  <c r="I48" i="8" s="1"/>
  <c r="I49" i="8" s="1"/>
  <c r="I50" i="8" s="1"/>
  <c r="I51" i="8" s="1"/>
  <c r="I52" i="8" s="1"/>
  <c r="I53" i="8" s="1"/>
  <c r="I54" i="8" s="1"/>
  <c r="I55" i="8" s="1"/>
  <c r="I56" i="8" s="1"/>
  <c r="I57" i="8" s="1"/>
  <c r="I58" i="8" s="1"/>
  <c r="G8" i="8"/>
  <c r="G9" i="8" s="1"/>
  <c r="E61" i="8"/>
  <c r="K8" i="8"/>
  <c r="I7" i="7"/>
  <c r="I8" i="7" s="1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5" i="7" s="1"/>
  <c r="I36" i="7" s="1"/>
  <c r="I37" i="7" s="1"/>
  <c r="I38" i="7" s="1"/>
  <c r="I39" i="7" s="1"/>
  <c r="I40" i="7" s="1"/>
  <c r="I41" i="7" s="1"/>
  <c r="I42" i="7" s="1"/>
  <c r="I43" i="7" s="1"/>
  <c r="I44" i="7" s="1"/>
  <c r="I45" i="7" s="1"/>
  <c r="I46" i="7" s="1"/>
  <c r="I47" i="7" s="1"/>
  <c r="I48" i="7" s="1"/>
  <c r="I49" i="7" s="1"/>
  <c r="I50" i="7" s="1"/>
  <c r="I51" i="7" s="1"/>
  <c r="I52" i="7" s="1"/>
  <c r="I53" i="7" s="1"/>
  <c r="I54" i="7" s="1"/>
  <c r="I55" i="7" s="1"/>
  <c r="I56" i="7" s="1"/>
  <c r="I57" i="7" s="1"/>
  <c r="G7" i="7"/>
  <c r="G8" i="7" s="1"/>
  <c r="E60" i="7"/>
  <c r="I7" i="6"/>
  <c r="I8" i="6" s="1"/>
  <c r="G7" i="6"/>
  <c r="G8" i="6" s="1"/>
  <c r="G9" i="6" s="1"/>
  <c r="E60" i="6"/>
  <c r="K7" i="6"/>
  <c r="G10" i="6" l="1"/>
  <c r="I9" i="6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K8" i="6"/>
  <c r="K8" i="7"/>
  <c r="G9" i="7"/>
  <c r="I60" i="8"/>
  <c r="I61" i="8"/>
  <c r="I60" i="2"/>
  <c r="I62" i="2" s="1"/>
  <c r="I59" i="2"/>
  <c r="I60" i="7"/>
  <c r="I62" i="7" s="1"/>
  <c r="I59" i="7"/>
  <c r="K9" i="8"/>
  <c r="G10" i="8"/>
  <c r="G9" i="2"/>
  <c r="K8" i="2"/>
  <c r="K7" i="7"/>
  <c r="K9" i="2" l="1"/>
  <c r="G10" i="2"/>
  <c r="I60" i="6"/>
  <c r="I62" i="6" s="1"/>
  <c r="I59" i="6"/>
  <c r="K10" i="6"/>
  <c r="G11" i="6"/>
  <c r="G11" i="8"/>
  <c r="K10" i="8"/>
  <c r="K2" i="8"/>
  <c r="I63" i="8"/>
  <c r="G10" i="7"/>
  <c r="K9" i="7"/>
  <c r="K9" i="6"/>
  <c r="K10" i="7" l="1"/>
  <c r="G11" i="7"/>
  <c r="G12" i="8"/>
  <c r="K11" i="8"/>
  <c r="G12" i="6"/>
  <c r="K11" i="6"/>
  <c r="G11" i="2"/>
  <c r="K10" i="2"/>
  <c r="K11" i="2" l="1"/>
  <c r="G12" i="2"/>
  <c r="K12" i="6"/>
  <c r="G13" i="6"/>
  <c r="G13" i="8"/>
  <c r="K12" i="8"/>
  <c r="G12" i="7"/>
  <c r="K11" i="7"/>
  <c r="K12" i="7" l="1"/>
  <c r="G13" i="7"/>
  <c r="G14" i="8"/>
  <c r="K13" i="8"/>
  <c r="G14" i="6"/>
  <c r="K13" i="6"/>
  <c r="G13" i="2"/>
  <c r="K12" i="2"/>
  <c r="K13" i="2" l="1"/>
  <c r="G14" i="2"/>
  <c r="K14" i="6"/>
  <c r="G15" i="6"/>
  <c r="G15" i="8"/>
  <c r="K14" i="8"/>
  <c r="G14" i="7"/>
  <c r="K13" i="7"/>
  <c r="K14" i="7" l="1"/>
  <c r="G15" i="7"/>
  <c r="G16" i="8"/>
  <c r="K15" i="8"/>
  <c r="G16" i="6"/>
  <c r="K15" i="6"/>
  <c r="G15" i="2"/>
  <c r="K14" i="2"/>
  <c r="K15" i="2" l="1"/>
  <c r="G16" i="2"/>
  <c r="K16" i="6"/>
  <c r="G17" i="6"/>
  <c r="G17" i="8"/>
  <c r="K16" i="8"/>
  <c r="G16" i="7"/>
  <c r="K15" i="7"/>
  <c r="K16" i="7" l="1"/>
  <c r="G17" i="7"/>
  <c r="G18" i="8"/>
  <c r="K17" i="8"/>
  <c r="G18" i="6"/>
  <c r="K17" i="6"/>
  <c r="G17" i="2"/>
  <c r="K16" i="2"/>
  <c r="K17" i="2" l="1"/>
  <c r="G18" i="2"/>
  <c r="K18" i="6"/>
  <c r="G19" i="6"/>
  <c r="G19" i="8"/>
  <c r="K18" i="8"/>
  <c r="G18" i="7"/>
  <c r="K17" i="7"/>
  <c r="K18" i="7" l="1"/>
  <c r="G19" i="7"/>
  <c r="G20" i="8"/>
  <c r="K19" i="8"/>
  <c r="G20" i="6"/>
  <c r="K19" i="6"/>
  <c r="G19" i="2"/>
  <c r="K18" i="2"/>
  <c r="K19" i="2" l="1"/>
  <c r="G20" i="2"/>
  <c r="K20" i="6"/>
  <c r="G21" i="6"/>
  <c r="G21" i="8"/>
  <c r="K20" i="8"/>
  <c r="G20" i="7"/>
  <c r="K19" i="7"/>
  <c r="K20" i="7" l="1"/>
  <c r="G21" i="7"/>
  <c r="K21" i="8"/>
  <c r="G22" i="8"/>
  <c r="G22" i="6"/>
  <c r="K21" i="6"/>
  <c r="G21" i="2"/>
  <c r="K20" i="2"/>
  <c r="K21" i="2" l="1"/>
  <c r="G22" i="2"/>
  <c r="K22" i="6"/>
  <c r="G23" i="6"/>
  <c r="G23" i="8"/>
  <c r="K22" i="8"/>
  <c r="G22" i="7"/>
  <c r="K21" i="7"/>
  <c r="K22" i="7" l="1"/>
  <c r="G23" i="7"/>
  <c r="K23" i="8"/>
  <c r="G24" i="8"/>
  <c r="G24" i="6"/>
  <c r="K23" i="6"/>
  <c r="G23" i="2"/>
  <c r="K22" i="2"/>
  <c r="K23" i="2" l="1"/>
  <c r="G24" i="2"/>
  <c r="K24" i="6"/>
  <c r="G25" i="6"/>
  <c r="G25" i="8"/>
  <c r="K24" i="8"/>
  <c r="G24" i="7"/>
  <c r="K23" i="7"/>
  <c r="K24" i="7" l="1"/>
  <c r="G25" i="7"/>
  <c r="K25" i="8"/>
  <c r="G26" i="8"/>
  <c r="G26" i="6"/>
  <c r="K25" i="6"/>
  <c r="G25" i="2"/>
  <c r="K24" i="2"/>
  <c r="K25" i="2" l="1"/>
  <c r="G26" i="2"/>
  <c r="K26" i="6"/>
  <c r="G27" i="6"/>
  <c r="G27" i="8"/>
  <c r="K26" i="8"/>
  <c r="G26" i="7"/>
  <c r="K25" i="7"/>
  <c r="K26" i="7" l="1"/>
  <c r="G27" i="7"/>
  <c r="K27" i="8"/>
  <c r="G28" i="8"/>
  <c r="G28" i="6"/>
  <c r="K27" i="6"/>
  <c r="G27" i="2"/>
  <c r="K26" i="2"/>
  <c r="K27" i="2" l="1"/>
  <c r="G28" i="2"/>
  <c r="K28" i="6"/>
  <c r="G29" i="6"/>
  <c r="G29" i="8"/>
  <c r="K28" i="8"/>
  <c r="G28" i="7"/>
  <c r="K27" i="7"/>
  <c r="K28" i="7" l="1"/>
  <c r="G29" i="7"/>
  <c r="K29" i="8"/>
  <c r="G30" i="8"/>
  <c r="G30" i="6"/>
  <c r="K29" i="6"/>
  <c r="G29" i="2"/>
  <c r="K28" i="2"/>
  <c r="K29" i="2" l="1"/>
  <c r="G30" i="2"/>
  <c r="K30" i="6"/>
  <c r="G31" i="6"/>
  <c r="G31" i="8"/>
  <c r="K30" i="8"/>
  <c r="G30" i="7"/>
  <c r="K29" i="7"/>
  <c r="K30" i="7" l="1"/>
  <c r="G31" i="7"/>
  <c r="K31" i="8"/>
  <c r="G32" i="8"/>
  <c r="G32" i="6"/>
  <c r="K31" i="6"/>
  <c r="G31" i="2"/>
  <c r="K30" i="2"/>
  <c r="K31" i="2" l="1"/>
  <c r="G32" i="2"/>
  <c r="K32" i="6"/>
  <c r="G33" i="6"/>
  <c r="G33" i="8"/>
  <c r="K32" i="8"/>
  <c r="G32" i="7"/>
  <c r="K31" i="7"/>
  <c r="K32" i="7" l="1"/>
  <c r="G33" i="7"/>
  <c r="K33" i="8"/>
  <c r="G34" i="8"/>
  <c r="K33" i="6"/>
  <c r="G34" i="6"/>
  <c r="G33" i="2"/>
  <c r="K32" i="2"/>
  <c r="K33" i="2" l="1"/>
  <c r="G34" i="2"/>
  <c r="G35" i="6"/>
  <c r="K34" i="6"/>
  <c r="G35" i="8"/>
  <c r="K34" i="8"/>
  <c r="G34" i="7"/>
  <c r="K33" i="7"/>
  <c r="K34" i="7" l="1"/>
  <c r="G35" i="7"/>
  <c r="K35" i="8"/>
  <c r="G36" i="8"/>
  <c r="K35" i="6"/>
  <c r="G36" i="6"/>
  <c r="G35" i="2"/>
  <c r="K34" i="2"/>
  <c r="K35" i="2" l="1"/>
  <c r="G36" i="2"/>
  <c r="G37" i="6"/>
  <c r="K36" i="6"/>
  <c r="G37" i="8"/>
  <c r="K36" i="8"/>
  <c r="G36" i="7"/>
  <c r="K35" i="7"/>
  <c r="K36" i="7" l="1"/>
  <c r="G37" i="7"/>
  <c r="K37" i="8"/>
  <c r="G38" i="8"/>
  <c r="K37" i="6"/>
  <c r="G38" i="6"/>
  <c r="G37" i="2"/>
  <c r="K36" i="2"/>
  <c r="K37" i="2" l="1"/>
  <c r="G38" i="2"/>
  <c r="G39" i="6"/>
  <c r="K38" i="6"/>
  <c r="G39" i="8"/>
  <c r="K38" i="8"/>
  <c r="G38" i="7"/>
  <c r="K37" i="7"/>
  <c r="K38" i="7" l="1"/>
  <c r="G39" i="7"/>
  <c r="K39" i="8"/>
  <c r="G40" i="8"/>
  <c r="K39" i="6"/>
  <c r="G40" i="6"/>
  <c r="G39" i="2"/>
  <c r="K38" i="2"/>
  <c r="K39" i="2" l="1"/>
  <c r="G40" i="2"/>
  <c r="G41" i="6"/>
  <c r="K40" i="6"/>
  <c r="G41" i="8"/>
  <c r="K40" i="8"/>
  <c r="G40" i="7"/>
  <c r="K39" i="7"/>
  <c r="K40" i="7" l="1"/>
  <c r="G41" i="7"/>
  <c r="K41" i="8"/>
  <c r="G42" i="8"/>
  <c r="K41" i="6"/>
  <c r="G42" i="6"/>
  <c r="G41" i="2"/>
  <c r="K40" i="2"/>
  <c r="K41" i="2" l="1"/>
  <c r="G42" i="2"/>
  <c r="G43" i="6"/>
  <c r="K42" i="6"/>
  <c r="G43" i="8"/>
  <c r="K42" i="8"/>
  <c r="G42" i="7"/>
  <c r="K41" i="7"/>
  <c r="G43" i="7" l="1"/>
  <c r="K42" i="7"/>
  <c r="G44" i="8"/>
  <c r="K43" i="8"/>
  <c r="K43" i="6"/>
  <c r="G44" i="6"/>
  <c r="G43" i="2"/>
  <c r="K42" i="2"/>
  <c r="K43" i="2" l="1"/>
  <c r="G44" i="2"/>
  <c r="G45" i="8"/>
  <c r="K44" i="8"/>
  <c r="G44" i="7"/>
  <c r="K43" i="7"/>
  <c r="G45" i="6"/>
  <c r="K44" i="6"/>
  <c r="K45" i="6" l="1"/>
  <c r="G46" i="6"/>
  <c r="G45" i="7"/>
  <c r="K44" i="7"/>
  <c r="G46" i="8"/>
  <c r="K45" i="8"/>
  <c r="G45" i="2"/>
  <c r="K44" i="2"/>
  <c r="K45" i="2" l="1"/>
  <c r="G46" i="2"/>
  <c r="G47" i="8"/>
  <c r="K46" i="8"/>
  <c r="G46" i="7"/>
  <c r="K45" i="7"/>
  <c r="G47" i="6"/>
  <c r="K46" i="6"/>
  <c r="K47" i="6" l="1"/>
  <c r="G48" i="6"/>
  <c r="G47" i="7"/>
  <c r="K46" i="7"/>
  <c r="G48" i="8"/>
  <c r="K47" i="8"/>
  <c r="G47" i="2"/>
  <c r="K46" i="2"/>
  <c r="K47" i="2" l="1"/>
  <c r="G48" i="2"/>
  <c r="K48" i="8"/>
  <c r="G49" i="8"/>
  <c r="G48" i="7"/>
  <c r="K47" i="7"/>
  <c r="G49" i="6"/>
  <c r="K48" i="6"/>
  <c r="K49" i="6" l="1"/>
  <c r="G50" i="6"/>
  <c r="G49" i="7"/>
  <c r="K48" i="7"/>
  <c r="G50" i="8"/>
  <c r="K49" i="8"/>
  <c r="G49" i="2"/>
  <c r="K48" i="2"/>
  <c r="K49" i="2" l="1"/>
  <c r="G50" i="2"/>
  <c r="K50" i="8"/>
  <c r="G51" i="8"/>
  <c r="G50" i="7"/>
  <c r="K49" i="7"/>
  <c r="K50" i="6"/>
  <c r="G51" i="6"/>
  <c r="G51" i="7" l="1"/>
  <c r="K50" i="7"/>
  <c r="G52" i="6"/>
  <c r="K51" i="6"/>
  <c r="G52" i="8"/>
  <c r="K51" i="8"/>
  <c r="G51" i="2"/>
  <c r="K50" i="2"/>
  <c r="K51" i="2" l="1"/>
  <c r="G52" i="2"/>
  <c r="K52" i="8"/>
  <c r="G53" i="8"/>
  <c r="G53" i="6"/>
  <c r="K52" i="6"/>
  <c r="G52" i="7"/>
  <c r="K51" i="7"/>
  <c r="G53" i="7" l="1"/>
  <c r="K52" i="7"/>
  <c r="K53" i="6"/>
  <c r="G54" i="6"/>
  <c r="G54" i="8"/>
  <c r="K53" i="8"/>
  <c r="G53" i="2"/>
  <c r="K52" i="2"/>
  <c r="K53" i="2" l="1"/>
  <c r="G54" i="2"/>
  <c r="K54" i="8"/>
  <c r="G55" i="8"/>
  <c r="G54" i="7"/>
  <c r="K53" i="7"/>
  <c r="G55" i="6"/>
  <c r="K54" i="6"/>
  <c r="K55" i="6" l="1"/>
  <c r="G56" i="6"/>
  <c r="G55" i="7"/>
  <c r="K54" i="7"/>
  <c r="G56" i="8"/>
  <c r="K55" i="8"/>
  <c r="G55" i="2"/>
  <c r="K54" i="2"/>
  <c r="K55" i="2" l="1"/>
  <c r="G56" i="2"/>
  <c r="K56" i="8"/>
  <c r="G57" i="8"/>
  <c r="G56" i="7"/>
  <c r="K55" i="7"/>
  <c r="G57" i="6"/>
  <c r="K56" i="6"/>
  <c r="K57" i="6" l="1"/>
  <c r="K60" i="6" s="1"/>
  <c r="K62" i="6" s="1"/>
  <c r="G59" i="6"/>
  <c r="K59" i="6" s="1"/>
  <c r="G60" i="6"/>
  <c r="G57" i="7"/>
  <c r="K56" i="7"/>
  <c r="G58" i="8"/>
  <c r="K57" i="8"/>
  <c r="G57" i="2"/>
  <c r="K56" i="2"/>
  <c r="K57" i="2" l="1"/>
  <c r="K60" i="2" s="1"/>
  <c r="K62" i="2" s="1"/>
  <c r="G60" i="2"/>
  <c r="G59" i="2"/>
  <c r="K59" i="2" s="1"/>
  <c r="G60" i="8"/>
  <c r="K60" i="8" s="1"/>
  <c r="G61" i="8"/>
  <c r="K58" i="8"/>
  <c r="K61" i="8" s="1"/>
  <c r="K63" i="8" s="1"/>
  <c r="K57" i="7"/>
  <c r="K60" i="7" s="1"/>
  <c r="K62" i="7" s="1"/>
  <c r="G59" i="7"/>
  <c r="K59" i="7" s="1"/>
  <c r="G60" i="7"/>
</calcChain>
</file>

<file path=xl/sharedStrings.xml><?xml version="1.0" encoding="utf-8"?>
<sst xmlns="http://schemas.openxmlformats.org/spreadsheetml/2006/main" count="290" uniqueCount="148">
  <si>
    <t>für das</t>
  </si>
  <si>
    <t>Kassenkontrolle</t>
  </si>
  <si>
    <t xml:space="preserve"> </t>
  </si>
  <si>
    <t>Datum</t>
  </si>
  <si>
    <t>Firma</t>
  </si>
  <si>
    <t>Artikel</t>
  </si>
  <si>
    <t>Verwendung/Zweck</t>
  </si>
  <si>
    <t>Betrag</t>
  </si>
  <si>
    <t xml:space="preserve"> Betrag</t>
  </si>
  <si>
    <t xml:space="preserve">    Ausgaben</t>
  </si>
  <si>
    <t xml:space="preserve"> Kassenstand</t>
  </si>
  <si>
    <t xml:space="preserve">   Saldo</t>
  </si>
  <si>
    <t xml:space="preserve">    Einnahmen</t>
  </si>
  <si>
    <t>16.11.</t>
  </si>
  <si>
    <t>HL-Markt</t>
  </si>
  <si>
    <t>Kochen 16.11.</t>
  </si>
  <si>
    <t>19.12.</t>
  </si>
  <si>
    <t>Maultaschen</t>
  </si>
  <si>
    <t>23.01.</t>
  </si>
  <si>
    <t>Zwiebelhacker</t>
  </si>
  <si>
    <t>15.02.</t>
  </si>
  <si>
    <t>Kiga</t>
  </si>
  <si>
    <t>Zugang</t>
  </si>
  <si>
    <t>Nahrungsmittel</t>
  </si>
  <si>
    <t>Kochen</t>
  </si>
  <si>
    <t>19.02.</t>
  </si>
  <si>
    <t>Eier</t>
  </si>
  <si>
    <t>Dino-Fest</t>
  </si>
  <si>
    <t>20.02.</t>
  </si>
  <si>
    <t>21.02.</t>
  </si>
  <si>
    <t>Penny-Markt</t>
  </si>
  <si>
    <t>Kuchen-Glasur</t>
  </si>
  <si>
    <t xml:space="preserve">       "</t>
  </si>
  <si>
    <t>Aldi</t>
  </si>
  <si>
    <t>Bauer</t>
  </si>
  <si>
    <t>Lebensmittel</t>
  </si>
  <si>
    <t>Baguette</t>
  </si>
  <si>
    <t xml:space="preserve">     Kassenkontrolle</t>
  </si>
  <si>
    <t>04.09.</t>
  </si>
  <si>
    <t>DM 60,- von Spendenkasse</t>
  </si>
  <si>
    <t>Übertrag</t>
  </si>
  <si>
    <t>Beleg</t>
  </si>
  <si>
    <t>Aufgelaufene Summen bis zum Stand :</t>
  </si>
  <si>
    <t>G. Winkler</t>
  </si>
  <si>
    <t>7,99 : 2 = 4,- pro Gruppe</t>
  </si>
  <si>
    <t>Kochgeld ( DM 17,- x 3 )</t>
  </si>
  <si>
    <t xml:space="preserve">       "        + Fasching</t>
  </si>
  <si>
    <t>Beitrag ( 129,- )</t>
  </si>
  <si>
    <t xml:space="preserve">    Saldo</t>
  </si>
  <si>
    <r>
      <t xml:space="preserve">Abrechnung :  </t>
    </r>
    <r>
      <rPr>
        <sz val="9"/>
        <color indexed="21"/>
        <rFont val="Arial"/>
        <family val="2"/>
      </rPr>
      <t>Erstattung / Ausgaben / Rest</t>
    </r>
    <r>
      <rPr>
        <sz val="9"/>
        <color indexed="14"/>
        <rFont val="Arial"/>
        <family val="2"/>
      </rPr>
      <t xml:space="preserve"> </t>
    </r>
    <r>
      <rPr>
        <sz val="9"/>
        <color indexed="10"/>
        <rFont val="Arial"/>
        <family val="2"/>
      </rPr>
      <t>( -forderung</t>
    </r>
    <r>
      <rPr>
        <sz val="8"/>
        <color indexed="10"/>
        <rFont val="Arial"/>
        <family val="2"/>
      </rPr>
      <t xml:space="preserve"> nur wenn minus )</t>
    </r>
    <r>
      <rPr>
        <sz val="9"/>
        <rFont val="Arial"/>
        <family val="2"/>
      </rPr>
      <t xml:space="preserve">  -&gt;</t>
    </r>
  </si>
  <si>
    <t>Essenkasse</t>
  </si>
  <si>
    <t>Teekasse</t>
  </si>
  <si>
    <t>Spendenkasse</t>
  </si>
  <si>
    <t>08.01.</t>
  </si>
  <si>
    <t>13.01.</t>
  </si>
  <si>
    <t>2 Batterie-Lok etc.</t>
  </si>
  <si>
    <t>Spielmaterial</t>
  </si>
  <si>
    <t>16.01.</t>
  </si>
  <si>
    <t>kleine Seifen</t>
  </si>
  <si>
    <t>Geschenke/Geburtstag</t>
  </si>
  <si>
    <t>26.01.</t>
  </si>
  <si>
    <t>Bilderbuch / Anteil</t>
  </si>
  <si>
    <t>"Der kleine Dino"</t>
  </si>
  <si>
    <t>30.01.</t>
  </si>
  <si>
    <t>Die Nadel</t>
  </si>
  <si>
    <t>Reißverschluss</t>
  </si>
  <si>
    <t>RV f. Kleid, Puppenecke</t>
  </si>
  <si>
    <t>02.02.</t>
  </si>
  <si>
    <t>Knetmasse</t>
  </si>
  <si>
    <t>03.02.</t>
  </si>
  <si>
    <t>Tapetenkleister</t>
  </si>
  <si>
    <t>Kleber f. Kinder</t>
  </si>
  <si>
    <t>07.02.</t>
  </si>
  <si>
    <t>09.02.</t>
  </si>
  <si>
    <t>Batterien, aufladbar</t>
  </si>
  <si>
    <t>Brio-Eisenbahn</t>
  </si>
  <si>
    <t>13.02.</t>
  </si>
  <si>
    <t>Schmidt</t>
  </si>
  <si>
    <t>goldf. Fotokarton</t>
  </si>
  <si>
    <t>Geburtstagskronen</t>
  </si>
  <si>
    <t>16.02.</t>
  </si>
  <si>
    <t>Bücher</t>
  </si>
  <si>
    <t>"Mit Gott unterwegs"</t>
  </si>
  <si>
    <t>Schüttelkuchen / Anteil</t>
  </si>
  <si>
    <t>Kiga-heute</t>
  </si>
  <si>
    <t>Ideen-Blitz</t>
  </si>
  <si>
    <t>Hefte / Wind, Farben</t>
  </si>
  <si>
    <t>Purzelbaum, Tage / Anteil</t>
  </si>
  <si>
    <t>23.02.</t>
  </si>
  <si>
    <t>Fasnachtsküchle</t>
  </si>
  <si>
    <t>Fasching</t>
  </si>
  <si>
    <t>01.09.</t>
  </si>
  <si>
    <t>Getränk für Kinder</t>
  </si>
  <si>
    <t>Tee</t>
  </si>
  <si>
    <t>16.09.</t>
  </si>
  <si>
    <t>Sprudel</t>
  </si>
  <si>
    <t>24.11.</t>
  </si>
  <si>
    <t>25.11.</t>
  </si>
  <si>
    <t>Zucker / Anteil</t>
  </si>
  <si>
    <t>01.02.</t>
  </si>
  <si>
    <t>Teegeld</t>
  </si>
  <si>
    <t>Zugang bis Juli (21,-)</t>
  </si>
  <si>
    <t>06.02.</t>
  </si>
  <si>
    <t>01.03.</t>
  </si>
  <si>
    <t>Zugang bis Juli (15,-)</t>
  </si>
  <si>
    <t>Zugang DM 813,-</t>
  </si>
  <si>
    <t>Etat für Getränke</t>
  </si>
  <si>
    <r>
      <t xml:space="preserve">Abrechnung :  </t>
    </r>
    <r>
      <rPr>
        <sz val="9"/>
        <color indexed="21"/>
        <rFont val="Arial"/>
        <family val="2"/>
      </rPr>
      <t>Erstattung / Ausgaben / Rest</t>
    </r>
    <r>
      <rPr>
        <sz val="9"/>
        <color indexed="14"/>
        <rFont val="Arial"/>
        <family val="2"/>
      </rPr>
      <t xml:space="preserve"> </t>
    </r>
    <r>
      <rPr>
        <sz val="9"/>
        <color indexed="10"/>
        <rFont val="Arial"/>
        <family val="2"/>
      </rPr>
      <t>( -forderung,</t>
    </r>
    <r>
      <rPr>
        <sz val="8"/>
        <color indexed="10"/>
        <rFont val="Arial"/>
        <family val="2"/>
      </rPr>
      <t xml:space="preserve"> wenn minus )</t>
    </r>
    <r>
      <rPr>
        <sz val="9"/>
        <rFont val="Arial"/>
        <family val="2"/>
      </rPr>
      <t xml:space="preserve">  -&gt;</t>
    </r>
  </si>
  <si>
    <t>Kiga-Eltern</t>
  </si>
  <si>
    <t xml:space="preserve">Erstattung aller, bis hierher angefallenen, Beträge </t>
  </si>
  <si>
    <t>08.03.</t>
  </si>
  <si>
    <t>Tierstempel</t>
  </si>
  <si>
    <t>Osterkörbchen / Geburtstag</t>
  </si>
  <si>
    <t>09.03.</t>
  </si>
  <si>
    <t>14.03.</t>
  </si>
  <si>
    <t>Fleischkäse</t>
  </si>
  <si>
    <t>Kochen 16.03.</t>
  </si>
  <si>
    <t>15.03.</t>
  </si>
  <si>
    <t>Bäcker Bauer</t>
  </si>
  <si>
    <t>Laugenbrötchen</t>
  </si>
  <si>
    <t>Kindervesper</t>
  </si>
  <si>
    <t>Kochgeld ( DM 20,- x 3 )</t>
  </si>
  <si>
    <t>Erstattung</t>
  </si>
  <si>
    <t>für o.a. Rechnung</t>
  </si>
  <si>
    <t>Eratattung</t>
  </si>
  <si>
    <t xml:space="preserve"> Etatkasse   </t>
  </si>
  <si>
    <t xml:space="preserve">     Gruppe  H. Potter</t>
  </si>
  <si>
    <t>Kindergarten  Silberberg / Muggelweg</t>
  </si>
  <si>
    <t>Evangelische Kirchengemeinde Rowling</t>
  </si>
  <si>
    <t>Noch zur Verfügung :</t>
  </si>
  <si>
    <t>Frau Hehmann</t>
  </si>
  <si>
    <t>Lara Croft</t>
  </si>
  <si>
    <t>Avön</t>
  </si>
  <si>
    <t>Max&amp;Milian</t>
  </si>
  <si>
    <t>Edeka</t>
  </si>
  <si>
    <t>Obi</t>
  </si>
  <si>
    <t>Tschibo</t>
  </si>
  <si>
    <t>Edison</t>
  </si>
  <si>
    <t>Carl Hanser-Verlag</t>
  </si>
  <si>
    <t>Bio-Kost</t>
  </si>
  <si>
    <t>Metzger Hannibal Lecter</t>
  </si>
  <si>
    <t xml:space="preserve">            Etat   2025   Gruppe H. Potter</t>
  </si>
  <si>
    <t>Kindergartenjahr  2025 / 2026</t>
  </si>
  <si>
    <t xml:space="preserve">        Essen   2025   Gruppe H. Potter</t>
  </si>
  <si>
    <t xml:space="preserve">            Tee   2025   Gruppe H. Potter</t>
  </si>
  <si>
    <t xml:space="preserve">         Spenden   2025   Gruppe H. Potter</t>
  </si>
  <si>
    <t>Übertrag von 2024</t>
  </si>
  <si>
    <t>137,73 verwendbar bis 03/2028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</si>
</sst>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\ mmm/"/>
    <numFmt numFmtId="165" formatCode="[Blue]#,##0.00;[Red]\-#,##0.00"/>
  </numFmts>
  <fonts count="4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8"/>
      <name val="Arial"/>
      <family val="2"/>
    </font>
    <font>
      <sz val="16"/>
      <name val="Times New Roman"/>
      <family val="1"/>
    </font>
    <font>
      <sz val="20"/>
      <name val="Times New Roman"/>
      <family val="1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UnitusCond"/>
    </font>
    <font>
      <u/>
      <sz val="10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sz val="9"/>
      <name val="UnitusCond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sz val="9"/>
      <color indexed="14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color indexed="10"/>
      <name val="Arial"/>
      <family val="2"/>
    </font>
    <font>
      <sz val="8"/>
      <color indexed="10"/>
      <name val="Arial"/>
      <family val="2"/>
    </font>
    <font>
      <sz val="9"/>
      <color indexed="21"/>
      <name val="Arial"/>
      <family val="2"/>
    </font>
    <font>
      <b/>
      <sz val="9"/>
      <color indexed="21"/>
      <name val="Arial"/>
      <family val="2"/>
    </font>
    <font>
      <sz val="10"/>
      <color indexed="12"/>
      <name val="UnitusCond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19"/>
      <name val="Calibri"/>
      <family val="2"/>
    </font>
    <font>
      <b/>
      <sz val="11"/>
      <color indexed="8"/>
      <name val="Calibri"/>
      <family val="2"/>
    </font>
    <font>
      <sz val="11"/>
      <color indexed="63"/>
      <name val="Calibri"/>
      <family val="2"/>
    </font>
    <font>
      <b/>
      <sz val="11"/>
      <color indexed="63"/>
      <name val="Calibri"/>
      <family val="2"/>
    </font>
    <font>
      <b/>
      <sz val="11"/>
      <color indexed="19"/>
      <name val="Calibri"/>
      <family val="2"/>
    </font>
    <font>
      <sz val="11"/>
      <color indexed="19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9"/>
      </patternFill>
    </fill>
  </fills>
  <borders count="4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30"/>
      </top>
      <bottom style="double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2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22"/>
      </left>
      <right style="hair">
        <color indexed="22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 style="hair">
        <color indexed="55"/>
      </right>
      <top/>
      <bottom/>
      <diagonal/>
    </border>
    <border>
      <left style="thick">
        <color indexed="64"/>
      </left>
      <right/>
      <top style="hair">
        <color indexed="22"/>
      </top>
      <bottom style="hair">
        <color indexed="22"/>
      </bottom>
      <diagonal/>
    </border>
    <border>
      <left/>
      <right style="hair">
        <color indexed="64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hair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 style="thick">
        <color indexed="64"/>
      </right>
      <top style="hair">
        <color indexed="22"/>
      </top>
      <bottom style="hair">
        <color indexed="22"/>
      </bottom>
      <diagonal/>
    </border>
    <border>
      <left style="thick">
        <color indexed="64"/>
      </left>
      <right/>
      <top style="hair">
        <color indexed="22"/>
      </top>
      <bottom/>
      <diagonal/>
    </border>
    <border>
      <left/>
      <right/>
      <top style="hair">
        <color indexed="22"/>
      </top>
      <bottom/>
      <diagonal/>
    </border>
    <border>
      <left style="medium">
        <color indexed="64"/>
      </left>
      <right/>
      <top style="hair">
        <color indexed="22"/>
      </top>
      <bottom/>
      <diagonal/>
    </border>
    <border>
      <left style="thin">
        <color indexed="64"/>
      </left>
      <right style="medium">
        <color indexed="64"/>
      </right>
      <top style="hair">
        <color indexed="22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/>
      <diagonal/>
    </border>
    <border>
      <left/>
      <right style="thick">
        <color indexed="64"/>
      </right>
      <top style="hair">
        <color indexed="22"/>
      </top>
      <bottom/>
      <diagonal/>
    </border>
    <border>
      <left style="hair">
        <color indexed="22"/>
      </left>
      <right/>
      <top/>
      <bottom/>
      <diagonal/>
    </border>
    <border>
      <left/>
      <right style="medium">
        <color indexed="64"/>
      </right>
      <top style="hair">
        <color indexed="22"/>
      </top>
      <bottom/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21"/>
      </bottom>
      <diagonal/>
    </border>
    <border>
      <left/>
      <right style="medium">
        <color indexed="21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22"/>
      </top>
      <bottom style="hair">
        <color indexed="22"/>
      </bottom>
      <diagonal/>
    </border>
  </borders>
  <cellStyleXfs count="45">
    <xf numFmtId="0" fontId="0" fillId="0" borderId="0"/>
    <xf numFmtId="0" fontId="42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3" fillId="3" borderId="0" applyNumberFormat="0" applyBorder="0" applyAlignment="0" applyProtection="0"/>
    <xf numFmtId="0" fontId="43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10" borderId="0" applyNumberFormat="0" applyBorder="0" applyAlignment="0" applyProtection="0"/>
    <xf numFmtId="0" fontId="43" fillId="3" borderId="0" applyNumberFormat="0" applyBorder="0" applyAlignment="0" applyProtection="0"/>
    <xf numFmtId="0" fontId="43" fillId="7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3" fillId="3" borderId="0" applyNumberFormat="0" applyBorder="0" applyAlignment="0" applyProtection="0"/>
    <xf numFmtId="0" fontId="43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13" borderId="0" applyNumberFormat="0" applyBorder="0" applyAlignment="0" applyProtection="0"/>
    <xf numFmtId="0" fontId="43" fillId="3" borderId="0" applyNumberFormat="0" applyBorder="0" applyAlignment="0" applyProtection="0"/>
    <xf numFmtId="0" fontId="43" fillId="14" borderId="0" applyNumberFormat="0" applyBorder="0" applyAlignment="0" applyProtection="0"/>
    <xf numFmtId="0" fontId="42" fillId="15" borderId="0" applyNumberFormat="0" applyBorder="0" applyAlignment="0" applyProtection="0"/>
    <xf numFmtId="0" fontId="37" fillId="16" borderId="1" applyNumberFormat="0" applyAlignment="0" applyProtection="0"/>
    <xf numFmtId="0" fontId="38" fillId="16" borderId="2" applyNumberFormat="0" applyAlignment="0" applyProtection="0"/>
    <xf numFmtId="0" fontId="28" fillId="0" borderId="0" applyNumberFormat="0" applyFill="0" applyBorder="0" applyAlignment="0" applyProtection="0"/>
    <xf numFmtId="0" fontId="36" fillId="15" borderId="2" applyNumberFormat="0" applyAlignment="0" applyProtection="0"/>
    <xf numFmtId="0" fontId="35" fillId="0" borderId="3" applyNumberFormat="0" applyFill="0" applyAlignment="0" applyProtection="0"/>
    <xf numFmtId="0" fontId="32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34" fillId="15" borderId="0" applyNumberFormat="0" applyBorder="0" applyAlignment="0" applyProtection="0"/>
    <xf numFmtId="0" fontId="1" fillId="14" borderId="4" applyNumberFormat="0" applyFont="0" applyAlignment="0" applyProtection="0"/>
    <xf numFmtId="0" fontId="33" fillId="14" borderId="0" applyNumberFormat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9" fillId="0" borderId="8" applyNumberFormat="0" applyFill="0" applyAlignment="0" applyProtection="0"/>
    <xf numFmtId="0" fontId="41" fillId="0" borderId="0" applyNumberFormat="0" applyFill="0" applyBorder="0" applyAlignment="0" applyProtection="0"/>
    <xf numFmtId="0" fontId="40" fillId="8" borderId="9" applyNumberFormat="0" applyAlignment="0" applyProtection="0"/>
  </cellStyleXfs>
  <cellXfs count="112">
    <xf numFmtId="0" fontId="0" fillId="0" borderId="0" xfId="0"/>
    <xf numFmtId="0" fontId="0" fillId="21" borderId="10" xfId="0" applyFill="1" applyBorder="1"/>
    <xf numFmtId="0" fontId="0" fillId="21" borderId="11" xfId="0" applyFill="1" applyBorder="1"/>
    <xf numFmtId="0" fontId="0" fillId="21" borderId="12" xfId="0" applyFill="1" applyBorder="1"/>
    <xf numFmtId="0" fontId="0" fillId="21" borderId="13" xfId="0" applyFill="1" applyBorder="1"/>
    <xf numFmtId="0" fontId="0" fillId="21" borderId="14" xfId="0" applyFill="1" applyBorder="1"/>
    <xf numFmtId="0" fontId="11" fillId="0" borderId="0" xfId="0" applyFont="1"/>
    <xf numFmtId="0" fontId="9" fillId="0" borderId="0" xfId="0" applyFont="1"/>
    <xf numFmtId="0" fontId="0" fillId="21" borderId="0" xfId="0" applyFill="1"/>
    <xf numFmtId="0" fontId="0" fillId="22" borderId="0" xfId="0" applyFill="1"/>
    <xf numFmtId="0" fontId="2" fillId="22" borderId="0" xfId="0" applyFont="1" applyFill="1"/>
    <xf numFmtId="0" fontId="3" fillId="22" borderId="0" xfId="0" applyFont="1" applyFill="1"/>
    <xf numFmtId="0" fontId="6" fillId="22" borderId="0" xfId="0" applyFont="1" applyFill="1"/>
    <xf numFmtId="0" fontId="7" fillId="22" borderId="0" xfId="0" applyFont="1" applyFill="1"/>
    <xf numFmtId="0" fontId="4" fillId="22" borderId="0" xfId="0" applyFont="1" applyFill="1"/>
    <xf numFmtId="0" fontId="13" fillId="21" borderId="15" xfId="0" applyFont="1" applyFill="1" applyBorder="1"/>
    <xf numFmtId="0" fontId="5" fillId="21" borderId="10" xfId="0" applyFont="1" applyFill="1" applyBorder="1"/>
    <xf numFmtId="164" fontId="10" fillId="21" borderId="10" xfId="0" applyNumberFormat="1" applyFont="1" applyFill="1" applyBorder="1" applyAlignment="1">
      <alignment horizontal="center"/>
    </xf>
    <xf numFmtId="164" fontId="14" fillId="21" borderId="10" xfId="0" applyNumberFormat="1" applyFont="1" applyFill="1" applyBorder="1" applyAlignment="1">
      <alignment horizontal="right"/>
    </xf>
    <xf numFmtId="0" fontId="13" fillId="0" borderId="16" xfId="0" applyFont="1" applyBorder="1"/>
    <xf numFmtId="0" fontId="13" fillId="0" borderId="17" xfId="0" applyFont="1" applyBorder="1"/>
    <xf numFmtId="2" fontId="13" fillId="0" borderId="18" xfId="0" applyNumberFormat="1" applyFont="1" applyBorder="1"/>
    <xf numFmtId="2" fontId="13" fillId="0" borderId="16" xfId="0" applyNumberFormat="1" applyFont="1" applyBorder="1"/>
    <xf numFmtId="2" fontId="17" fillId="0" borderId="16" xfId="0" applyNumberFormat="1" applyFont="1" applyBorder="1"/>
    <xf numFmtId="0" fontId="13" fillId="0" borderId="0" xfId="0" applyFont="1"/>
    <xf numFmtId="0" fontId="13" fillId="0" borderId="19" xfId="0" applyFont="1" applyBorder="1"/>
    <xf numFmtId="2" fontId="18" fillId="0" borderId="16" xfId="0" applyNumberFormat="1" applyFont="1" applyBorder="1"/>
    <xf numFmtId="0" fontId="13" fillId="21" borderId="17" xfId="0" applyFont="1" applyFill="1" applyBorder="1"/>
    <xf numFmtId="0" fontId="13" fillId="21" borderId="0" xfId="0" applyFont="1" applyFill="1"/>
    <xf numFmtId="2" fontId="18" fillId="21" borderId="16" xfId="0" applyNumberFormat="1" applyFont="1" applyFill="1" applyBorder="1"/>
    <xf numFmtId="0" fontId="13" fillId="21" borderId="16" xfId="0" applyFont="1" applyFill="1" applyBorder="1"/>
    <xf numFmtId="0" fontId="13" fillId="21" borderId="19" xfId="0" applyFont="1" applyFill="1" applyBorder="1"/>
    <xf numFmtId="2" fontId="13" fillId="21" borderId="16" xfId="0" applyNumberFormat="1" applyFont="1" applyFill="1" applyBorder="1"/>
    <xf numFmtId="0" fontId="13" fillId="21" borderId="0" xfId="0" applyFont="1" applyFill="1" applyAlignment="1">
      <alignment horizontal="left" indent="1"/>
    </xf>
    <xf numFmtId="0" fontId="13" fillId="23" borderId="17" xfId="0" applyFont="1" applyFill="1" applyBorder="1"/>
    <xf numFmtId="0" fontId="13" fillId="23" borderId="0" xfId="0" applyFont="1" applyFill="1"/>
    <xf numFmtId="0" fontId="13" fillId="23" borderId="19" xfId="0" applyFont="1" applyFill="1" applyBorder="1"/>
    <xf numFmtId="0" fontId="13" fillId="21" borderId="20" xfId="0" applyFont="1" applyFill="1" applyBorder="1"/>
    <xf numFmtId="0" fontId="13" fillId="21" borderId="21" xfId="0" applyFont="1" applyFill="1" applyBorder="1"/>
    <xf numFmtId="0" fontId="13" fillId="21" borderId="22" xfId="0" applyFont="1" applyFill="1" applyBorder="1"/>
    <xf numFmtId="0" fontId="13" fillId="21" borderId="23" xfId="0" applyFont="1" applyFill="1" applyBorder="1" applyAlignment="1">
      <alignment horizontal="center"/>
    </xf>
    <xf numFmtId="2" fontId="18" fillId="21" borderId="18" xfId="0" applyNumberFormat="1" applyFont="1" applyFill="1" applyBorder="1"/>
    <xf numFmtId="2" fontId="16" fillId="0" borderId="18" xfId="0" applyNumberFormat="1" applyFont="1" applyBorder="1"/>
    <xf numFmtId="0" fontId="13" fillId="0" borderId="24" xfId="0" applyFont="1" applyBorder="1"/>
    <xf numFmtId="2" fontId="20" fillId="0" borderId="16" xfId="0" applyNumberFormat="1" applyFont="1" applyBorder="1"/>
    <xf numFmtId="0" fontId="13" fillId="21" borderId="25" xfId="0" applyFont="1" applyFill="1" applyBorder="1"/>
    <xf numFmtId="0" fontId="13" fillId="0" borderId="25" xfId="0" applyFont="1" applyBorder="1"/>
    <xf numFmtId="0" fontId="10" fillId="21" borderId="10" xfId="0" applyFont="1" applyFill="1" applyBorder="1" applyAlignment="1">
      <alignment horizontal="center"/>
    </xf>
    <xf numFmtId="2" fontId="18" fillId="21" borderId="26" xfId="0" applyNumberFormat="1" applyFont="1" applyFill="1" applyBorder="1"/>
    <xf numFmtId="40" fontId="13" fillId="0" borderId="26" xfId="0" applyNumberFormat="1" applyFont="1" applyBorder="1"/>
    <xf numFmtId="0" fontId="15" fillId="0" borderId="18" xfId="0" applyFont="1" applyBorder="1"/>
    <xf numFmtId="0" fontId="15" fillId="0" borderId="26" xfId="0" applyFont="1" applyBorder="1"/>
    <xf numFmtId="0" fontId="21" fillId="0" borderId="23" xfId="0" applyFont="1" applyBorder="1"/>
    <xf numFmtId="0" fontId="21" fillId="0" borderId="17" xfId="0" applyFont="1" applyBorder="1"/>
    <xf numFmtId="0" fontId="21" fillId="0" borderId="0" xfId="0" applyFont="1"/>
    <xf numFmtId="0" fontId="4" fillId="0" borderId="17" xfId="0" applyFont="1" applyBorder="1"/>
    <xf numFmtId="0" fontId="4" fillId="0" borderId="0" xfId="0" applyFont="1"/>
    <xf numFmtId="0" fontId="4" fillId="0" borderId="23" xfId="0" applyFont="1" applyBorder="1"/>
    <xf numFmtId="0" fontId="13" fillId="21" borderId="10" xfId="0" applyFont="1" applyFill="1" applyBorder="1"/>
    <xf numFmtId="0" fontId="4" fillId="0" borderId="0" xfId="0" applyFont="1" applyAlignment="1">
      <alignment horizontal="left" indent="1"/>
    </xf>
    <xf numFmtId="0" fontId="4" fillId="0" borderId="23" xfId="0" applyFont="1" applyBorder="1" applyAlignment="1">
      <alignment horizontal="left" indent="1"/>
    </xf>
    <xf numFmtId="0" fontId="4" fillId="0" borderId="27" xfId="0" applyFont="1" applyBorder="1" applyAlignment="1">
      <alignment horizontal="left" indent="1"/>
    </xf>
    <xf numFmtId="0" fontId="13" fillId="21" borderId="27" xfId="0" applyFont="1" applyFill="1" applyBorder="1" applyAlignment="1">
      <alignment horizontal="left" indent="1"/>
    </xf>
    <xf numFmtId="0" fontId="21" fillId="0" borderId="27" xfId="0" applyFont="1" applyBorder="1"/>
    <xf numFmtId="0" fontId="4" fillId="0" borderId="27" xfId="0" applyFont="1" applyBorder="1"/>
    <xf numFmtId="0" fontId="13" fillId="21" borderId="28" xfId="0" applyFont="1" applyFill="1" applyBorder="1"/>
    <xf numFmtId="2" fontId="13" fillId="0" borderId="0" xfId="0" applyNumberFormat="1" applyFont="1"/>
    <xf numFmtId="2" fontId="17" fillId="23" borderId="0" xfId="0" applyNumberFormat="1" applyFont="1" applyFill="1"/>
    <xf numFmtId="165" fontId="13" fillId="0" borderId="26" xfId="0" applyNumberFormat="1" applyFont="1" applyBorder="1"/>
    <xf numFmtId="0" fontId="21" fillId="0" borderId="29" xfId="0" applyFont="1" applyBorder="1"/>
    <xf numFmtId="0" fontId="21" fillId="0" borderId="30" xfId="0" applyFont="1" applyBorder="1"/>
    <xf numFmtId="0" fontId="21" fillId="0" borderId="31" xfId="0" applyFont="1" applyBorder="1"/>
    <xf numFmtId="0" fontId="21" fillId="0" borderId="32" xfId="0" applyFont="1" applyBorder="1"/>
    <xf numFmtId="2" fontId="13" fillId="0" borderId="33" xfId="0" applyNumberFormat="1" applyFont="1" applyBorder="1"/>
    <xf numFmtId="2" fontId="13" fillId="0" borderId="34" xfId="0" applyNumberFormat="1" applyFont="1" applyBorder="1"/>
    <xf numFmtId="2" fontId="20" fillId="0" borderId="33" xfId="0" applyNumberFormat="1" applyFont="1" applyBorder="1"/>
    <xf numFmtId="165" fontId="13" fillId="0" borderId="35" xfId="0" applyNumberFormat="1" applyFont="1" applyBorder="1"/>
    <xf numFmtId="0" fontId="13" fillId="0" borderId="36" xfId="0" applyFont="1" applyBorder="1"/>
    <xf numFmtId="0" fontId="4" fillId="0" borderId="29" xfId="0" applyFont="1" applyBorder="1"/>
    <xf numFmtId="0" fontId="4" fillId="0" borderId="30" xfId="0" applyFont="1" applyBorder="1"/>
    <xf numFmtId="0" fontId="4" fillId="0" borderId="31" xfId="0" applyFont="1" applyBorder="1"/>
    <xf numFmtId="0" fontId="4" fillId="0" borderId="32" xfId="0" applyFont="1" applyBorder="1"/>
    <xf numFmtId="40" fontId="16" fillId="0" borderId="26" xfId="0" applyNumberFormat="1" applyFont="1" applyBorder="1"/>
    <xf numFmtId="0" fontId="4" fillId="0" borderId="37" xfId="0" applyFont="1" applyBorder="1"/>
    <xf numFmtId="0" fontId="4" fillId="0" borderId="38" xfId="0" applyFont="1" applyBorder="1"/>
    <xf numFmtId="2" fontId="18" fillId="0" borderId="39" xfId="0" applyNumberFormat="1" applyFont="1" applyBorder="1"/>
    <xf numFmtId="2" fontId="13" fillId="0" borderId="40" xfId="0" applyNumberFormat="1" applyFont="1" applyBorder="1"/>
    <xf numFmtId="165" fontId="13" fillId="0" borderId="41" xfId="0" applyNumberFormat="1" applyFont="1" applyBorder="1"/>
    <xf numFmtId="0" fontId="13" fillId="0" borderId="42" xfId="0" applyFont="1" applyBorder="1"/>
    <xf numFmtId="2" fontId="13" fillId="21" borderId="0" xfId="0" applyNumberFormat="1" applyFont="1" applyFill="1"/>
    <xf numFmtId="2" fontId="17" fillId="21" borderId="0" xfId="0" applyNumberFormat="1" applyFont="1" applyFill="1"/>
    <xf numFmtId="40" fontId="17" fillId="21" borderId="43" xfId="0" applyNumberFormat="1" applyFont="1" applyFill="1" applyBorder="1"/>
    <xf numFmtId="0" fontId="4" fillId="0" borderId="44" xfId="0" applyFont="1" applyBorder="1"/>
    <xf numFmtId="2" fontId="25" fillId="23" borderId="45" xfId="0" applyNumberFormat="1" applyFont="1" applyFill="1" applyBorder="1"/>
    <xf numFmtId="40" fontId="25" fillId="23" borderId="45" xfId="0" applyNumberFormat="1" applyFont="1" applyFill="1" applyBorder="1"/>
    <xf numFmtId="14" fontId="26" fillId="0" borderId="25" xfId="0" applyNumberFormat="1" applyFont="1" applyBorder="1" applyAlignment="1">
      <alignment horizontal="center"/>
    </xf>
    <xf numFmtId="14" fontId="14" fillId="21" borderId="10" xfId="0" applyNumberFormat="1" applyFont="1" applyFill="1" applyBorder="1" applyAlignment="1">
      <alignment horizontal="center"/>
    </xf>
    <xf numFmtId="0" fontId="12" fillId="22" borderId="0" xfId="0" applyFont="1" applyFill="1"/>
    <xf numFmtId="2" fontId="13" fillId="23" borderId="46" xfId="0" applyNumberFormat="1" applyFont="1" applyFill="1" applyBorder="1"/>
    <xf numFmtId="0" fontId="5" fillId="21" borderId="0" xfId="0" applyFont="1" applyFill="1"/>
    <xf numFmtId="164" fontId="10" fillId="21" borderId="0" xfId="0" applyNumberFormat="1" applyFont="1" applyFill="1" applyAlignment="1">
      <alignment horizontal="center"/>
    </xf>
    <xf numFmtId="0" fontId="0" fillId="23" borderId="0" xfId="0" applyFill="1"/>
    <xf numFmtId="40" fontId="16" fillId="0" borderId="0" xfId="0" applyNumberFormat="1" applyFont="1" applyAlignment="1">
      <alignment horizontal="center"/>
    </xf>
    <xf numFmtId="0" fontId="0" fillId="21" borderId="19" xfId="0" applyFill="1" applyBorder="1"/>
    <xf numFmtId="0" fontId="0" fillId="21" borderId="15" xfId="0" applyFill="1" applyBorder="1"/>
    <xf numFmtId="164" fontId="10" fillId="21" borderId="0" xfId="0" applyNumberFormat="1" applyFont="1" applyFill="1" applyAlignment="1">
      <alignment horizontal="justify" vertical="top"/>
    </xf>
    <xf numFmtId="164" fontId="10" fillId="0" borderId="0" xfId="0" applyNumberFormat="1" applyFont="1" applyAlignment="1">
      <alignment horizontal="justify" vertical="center" wrapText="1"/>
    </xf>
    <xf numFmtId="0" fontId="27" fillId="0" borderId="28" xfId="0" applyFont="1" applyBorder="1"/>
    <xf numFmtId="0" fontId="19" fillId="0" borderId="28" xfId="0" applyFont="1" applyBorder="1" applyAlignment="1">
      <alignment horizontal="center"/>
    </xf>
    <xf numFmtId="0" fontId="19" fillId="0" borderId="47" xfId="0" applyFont="1" applyBorder="1" applyAlignment="1">
      <alignment horizontal="center"/>
    </xf>
    <xf numFmtId="0" fontId="27" fillId="0" borderId="38" xfId="0" applyFont="1" applyBorder="1"/>
    <xf numFmtId="0" fontId="8" fillId="23" borderId="0" xfId="34" applyFill="1" applyAlignment="1" applyProtection="1">
      <alignment horizontal="center"/>
    </xf>
  </cellXfs>
  <cellStyles count="45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Link" xfId="34" builtinId="8"/>
    <cellStyle name="Neutral" xfId="35" builtinId="28" customBuiltin="1"/>
    <cellStyle name="Notiz" xfId="36" builtinId="10" customBuiltin="1"/>
    <cellStyle name="Schlecht" xfId="37" builtinId="27" customBuiltin="1"/>
    <cellStyle name="Standard" xfId="0" builtinId="0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prüfen" xfId="44" xr:uid="{00000000-0005-0000-0000-00002C000000}"/>
  </cellStyles>
  <dxfs count="24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24"/>
  <sheetViews>
    <sheetView showZeros="0" workbookViewId="0">
      <selection activeCell="C15" sqref="C15"/>
    </sheetView>
  </sheetViews>
  <sheetFormatPr baseColWidth="10" defaultRowHeight="12.75"/>
  <cols>
    <col min="1" max="1" width="18.7109375" customWidth="1"/>
    <col min="2" max="2" width="13.7109375" customWidth="1"/>
    <col min="3" max="3" width="15.7109375" customWidth="1"/>
    <col min="4" max="4" width="19.7109375" customWidth="1"/>
    <col min="5" max="5" width="11.7109375" customWidth="1"/>
    <col min="6" max="6" width="5.7109375" customWidth="1"/>
    <col min="7" max="7" width="4.5703125" customWidth="1"/>
    <col min="8" max="8" width="6.5703125" customWidth="1"/>
    <col min="9" max="10" width="6.140625" customWidth="1"/>
    <col min="11" max="12" width="5.5703125" customWidth="1"/>
  </cols>
  <sheetData>
    <row r="1" spans="1:13" ht="30" customHeigh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>
      <c r="A2" s="8"/>
      <c r="B2" s="9"/>
      <c r="C2" s="9"/>
      <c r="D2" s="9"/>
      <c r="E2" s="9"/>
      <c r="F2" s="8"/>
      <c r="G2" s="8"/>
      <c r="H2" s="8"/>
      <c r="I2" s="8"/>
      <c r="J2" s="8"/>
      <c r="K2" s="8"/>
      <c r="L2" s="8"/>
      <c r="M2" s="8"/>
    </row>
    <row r="3" spans="1:13" ht="15">
      <c r="A3" s="8"/>
      <c r="B3" s="9"/>
      <c r="C3" s="10" t="s">
        <v>128</v>
      </c>
      <c r="D3" s="9"/>
      <c r="E3" s="9"/>
      <c r="F3" s="8"/>
      <c r="G3" s="8"/>
      <c r="H3" s="8"/>
      <c r="I3" s="8"/>
      <c r="J3" s="8"/>
      <c r="K3" s="8"/>
      <c r="L3" s="8"/>
      <c r="M3" s="8"/>
    </row>
    <row r="4" spans="1:13" ht="15">
      <c r="A4" s="8"/>
      <c r="B4" s="9"/>
      <c r="C4" s="10" t="s">
        <v>127</v>
      </c>
      <c r="D4" s="9"/>
      <c r="E4" s="9"/>
      <c r="F4" s="8"/>
      <c r="G4" s="8"/>
      <c r="H4" s="8"/>
      <c r="I4" s="8"/>
      <c r="J4" s="8"/>
      <c r="K4" s="8"/>
      <c r="L4" s="8"/>
      <c r="M4" s="8"/>
    </row>
    <row r="5" spans="1:13" ht="18" customHeight="1">
      <c r="A5" s="8"/>
      <c r="B5" s="9"/>
      <c r="C5" s="10"/>
      <c r="D5" s="9"/>
      <c r="E5" s="9"/>
      <c r="F5" s="8"/>
      <c r="G5" s="8"/>
      <c r="H5" s="8"/>
      <c r="I5" s="8"/>
      <c r="J5" s="8"/>
      <c r="K5" s="8"/>
      <c r="L5" s="8"/>
      <c r="M5" s="8"/>
    </row>
    <row r="6" spans="1:13">
      <c r="A6" s="8"/>
      <c r="B6" s="9"/>
      <c r="C6" s="11" t="s">
        <v>1</v>
      </c>
      <c r="D6" s="9"/>
      <c r="E6" s="9"/>
      <c r="F6" s="8"/>
      <c r="G6" s="8"/>
      <c r="H6" s="8"/>
      <c r="I6" s="8"/>
      <c r="J6" s="8"/>
      <c r="K6" s="8"/>
      <c r="L6" s="8"/>
      <c r="M6" s="8"/>
    </row>
    <row r="7" spans="1:13" ht="26.25">
      <c r="A7" s="8"/>
      <c r="B7" s="9"/>
      <c r="C7" s="12" t="s">
        <v>126</v>
      </c>
      <c r="D7" s="9"/>
      <c r="E7" s="9"/>
      <c r="F7" s="8"/>
      <c r="G7" s="8"/>
      <c r="H7" s="8"/>
      <c r="I7" s="8"/>
      <c r="J7" s="8"/>
      <c r="K7" s="8"/>
      <c r="L7" s="8"/>
      <c r="M7" s="8"/>
    </row>
    <row r="8" spans="1:13">
      <c r="A8" s="8"/>
      <c r="B8" s="9"/>
      <c r="C8" s="9"/>
      <c r="D8" s="9"/>
      <c r="E8" s="9"/>
      <c r="F8" s="8"/>
      <c r="G8" s="8"/>
      <c r="H8" s="8"/>
      <c r="I8" s="8"/>
      <c r="J8" s="8"/>
      <c r="K8" s="8"/>
      <c r="L8" s="8"/>
      <c r="M8" s="8"/>
    </row>
    <row r="9" spans="1:13">
      <c r="A9" s="8"/>
      <c r="B9" s="9"/>
      <c r="C9" s="9"/>
      <c r="D9" s="111" t="s">
        <v>125</v>
      </c>
      <c r="E9" s="9"/>
      <c r="F9" s="8"/>
      <c r="G9" s="8"/>
      <c r="H9" s="8"/>
      <c r="I9" s="8"/>
      <c r="J9" s="8"/>
      <c r="K9" s="8"/>
      <c r="L9" s="8"/>
      <c r="M9" s="8"/>
    </row>
    <row r="10" spans="1:13">
      <c r="A10" s="8"/>
      <c r="B10" s="9"/>
      <c r="C10" s="9"/>
      <c r="D10" s="111" t="s">
        <v>50</v>
      </c>
      <c r="E10" s="9"/>
      <c r="F10" s="8"/>
      <c r="G10" s="8"/>
      <c r="H10" s="8"/>
      <c r="I10" s="8"/>
      <c r="J10" s="8"/>
      <c r="K10" s="8"/>
      <c r="L10" s="8"/>
      <c r="M10" s="8"/>
    </row>
    <row r="11" spans="1:13">
      <c r="A11" s="8"/>
      <c r="B11" s="9"/>
      <c r="C11" s="9"/>
      <c r="D11" s="111" t="s">
        <v>51</v>
      </c>
      <c r="E11" s="9"/>
      <c r="F11" s="8"/>
      <c r="G11" s="8"/>
      <c r="H11" s="8"/>
      <c r="I11" s="8"/>
      <c r="J11" s="8"/>
      <c r="K11" s="8"/>
      <c r="L11" s="8"/>
      <c r="M11" s="8"/>
    </row>
    <row r="12" spans="1:13">
      <c r="A12" s="8"/>
      <c r="B12" s="9"/>
      <c r="C12" s="9"/>
      <c r="D12" s="111" t="s">
        <v>52</v>
      </c>
      <c r="E12" s="9"/>
      <c r="F12" s="8"/>
      <c r="G12" s="8"/>
      <c r="H12" s="8"/>
      <c r="I12" s="8"/>
      <c r="J12" s="8"/>
      <c r="K12" s="8"/>
      <c r="L12" s="8"/>
      <c r="M12" s="8"/>
    </row>
    <row r="13" spans="1:13">
      <c r="A13" s="8"/>
      <c r="B13" s="9"/>
      <c r="C13" s="97"/>
      <c r="D13" s="9"/>
      <c r="E13" s="9"/>
      <c r="F13" s="8"/>
      <c r="G13" s="8"/>
      <c r="H13" s="8"/>
      <c r="I13" s="8"/>
      <c r="J13" s="8"/>
      <c r="K13" s="8"/>
      <c r="L13" s="8"/>
      <c r="M13" s="8"/>
    </row>
    <row r="14" spans="1:13">
      <c r="A14" s="8"/>
      <c r="B14" s="9"/>
      <c r="C14" s="11" t="s">
        <v>0</v>
      </c>
      <c r="D14" s="9"/>
      <c r="E14" s="9"/>
      <c r="F14" s="8"/>
      <c r="G14" s="8"/>
      <c r="H14" s="8"/>
      <c r="I14" s="8"/>
      <c r="J14" s="8"/>
      <c r="K14" s="8"/>
      <c r="L14" s="8"/>
      <c r="M14" s="8"/>
    </row>
    <row r="15" spans="1:13" ht="15.75">
      <c r="A15" s="8"/>
      <c r="B15" s="9"/>
      <c r="C15" s="13" t="s">
        <v>142</v>
      </c>
      <c r="D15" s="9"/>
      <c r="E15" s="9"/>
      <c r="F15" s="8"/>
      <c r="G15" s="8"/>
      <c r="H15" s="8"/>
      <c r="I15" s="8"/>
      <c r="J15" s="8"/>
      <c r="K15" s="8"/>
      <c r="L15" s="8"/>
      <c r="M15" s="8"/>
    </row>
    <row r="16" spans="1:13">
      <c r="A16" s="8"/>
      <c r="B16" s="9"/>
      <c r="C16" s="14"/>
      <c r="D16" s="9"/>
      <c r="E16" s="9"/>
      <c r="F16" s="8"/>
      <c r="G16" s="8"/>
      <c r="H16" s="8"/>
      <c r="I16" s="8"/>
      <c r="J16" s="8"/>
      <c r="K16" s="8"/>
      <c r="L16" s="8"/>
      <c r="M16" s="8"/>
    </row>
    <row r="17" spans="1:13" ht="39.950000000000003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</sheetData>
  <customSheetViews>
    <customSheetView guid="{A1ECC7C1-AB27-11D3-86C3-BDE752803533}" zeroValues="0" showRuler="0">
      <selection activeCell="C15" sqref="C15"/>
      <pageMargins left="0.39370078740157483" right="0" top="0" bottom="0.98425196850393704" header="0" footer="0"/>
      <pageSetup paperSize="9" orientation="portrait" horizontalDpi="180" verticalDpi="180" copies="0" r:id="rId1"/>
      <headerFooter alignWithMargins="0"/>
    </customSheetView>
  </customSheetViews>
  <phoneticPr fontId="0" type="noConversion"/>
  <hyperlinks>
    <hyperlink ref="D9" location="Etatkasse!A1" display=" Etatkasse   " xr:uid="{00000000-0004-0000-0000-000000000000}"/>
    <hyperlink ref="D10" location="Essenkasse!A1" display="Essenkasse" xr:uid="{00000000-0004-0000-0000-000001000000}"/>
    <hyperlink ref="D11" location="Teekasse!A1" display="Teekasse" xr:uid="{00000000-0004-0000-0000-000002000000}"/>
    <hyperlink ref="D12" location="Spendenkasse!A1" display="Spendenkasse" xr:uid="{00000000-0004-0000-0000-000003000000}"/>
  </hyperlinks>
  <pageMargins left="0.78740157480314965" right="0" top="0.19685039370078741" bottom="0.98425196850393704" header="0" footer="0"/>
  <pageSetup paperSize="9" orientation="portrait" horizontalDpi="180" verticalDpi="18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66"/>
  <sheetViews>
    <sheetView tabSelected="1" defaultGridColor="0" colorId="22" zoomScale="160" zoomScaleNormal="160" workbookViewId="0">
      <selection activeCell="G18" sqref="G18"/>
    </sheetView>
  </sheetViews>
  <sheetFormatPr baseColWidth="10" defaultRowHeight="12.75"/>
  <cols>
    <col min="1" max="1" width="5.28515625" customWidth="1"/>
    <col min="2" max="2" width="4.42578125" customWidth="1"/>
    <col min="3" max="3" width="11.28515625" customWidth="1"/>
    <col min="4" max="4" width="14" customWidth="1"/>
    <col min="5" max="5" width="20.7109375" customWidth="1"/>
    <col min="6" max="6" width="7.140625" customWidth="1"/>
    <col min="7" max="7" width="7.5703125" customWidth="1"/>
    <col min="8" max="8" width="7.140625" customWidth="1"/>
    <col min="9" max="9" width="7.5703125" customWidth="1"/>
    <col min="10" max="10" width="1.85546875" customWidth="1"/>
    <col min="11" max="11" width="8.140625" customWidth="1"/>
    <col min="12" max="12" width="1.85546875" customWidth="1"/>
    <col min="13" max="14" width="5.5703125" customWidth="1"/>
  </cols>
  <sheetData>
    <row r="1" spans="1:12" ht="8.1" customHeight="1" thickTop="1">
      <c r="A1" s="104"/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2" ht="20.25" customHeight="1">
      <c r="A2" s="27" t="s">
        <v>37</v>
      </c>
      <c r="B2" s="28"/>
      <c r="C2" s="8"/>
      <c r="D2" s="99" t="s">
        <v>141</v>
      </c>
      <c r="E2" s="8"/>
      <c r="F2" s="100"/>
      <c r="G2" s="8"/>
      <c r="H2" s="105"/>
      <c r="I2" s="106" t="s">
        <v>129</v>
      </c>
      <c r="J2" s="101"/>
      <c r="K2" s="102">
        <f>(1500+137.73)-(I61)</f>
        <v>1354.97</v>
      </c>
      <c r="L2" s="103"/>
    </row>
    <row r="3" spans="1:12" ht="8.1" customHeight="1" thickBo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>
      <c r="A4" s="20"/>
      <c r="B4" s="24"/>
      <c r="C4" s="24"/>
      <c r="D4" s="24"/>
      <c r="E4" s="24"/>
      <c r="F4" s="19" t="s">
        <v>12</v>
      </c>
      <c r="G4" s="24"/>
      <c r="H4" s="19" t="s">
        <v>9</v>
      </c>
      <c r="I4" s="24"/>
      <c r="J4" s="43" t="s">
        <v>10</v>
      </c>
      <c r="K4" s="24"/>
      <c r="L4" s="25"/>
    </row>
    <row r="5" spans="1:12" ht="5.0999999999999996" customHeight="1">
      <c r="A5" s="27"/>
      <c r="B5" s="28"/>
      <c r="C5" s="28"/>
      <c r="D5" s="28"/>
      <c r="E5" s="28"/>
      <c r="F5" s="30"/>
      <c r="G5" s="45"/>
      <c r="H5" s="30"/>
      <c r="I5" s="45"/>
      <c r="J5" s="30"/>
      <c r="K5" s="28"/>
      <c r="L5" s="31"/>
    </row>
    <row r="6" spans="1:12">
      <c r="A6" s="55" t="s">
        <v>3</v>
      </c>
      <c r="B6" s="107" t="s">
        <v>41</v>
      </c>
      <c r="C6" s="61" t="s">
        <v>4</v>
      </c>
      <c r="D6" s="59" t="s">
        <v>5</v>
      </c>
      <c r="E6" s="60" t="s">
        <v>6</v>
      </c>
      <c r="F6" s="19" t="s">
        <v>8</v>
      </c>
      <c r="G6" s="50" t="s">
        <v>11</v>
      </c>
      <c r="H6" s="19" t="s">
        <v>7</v>
      </c>
      <c r="I6" s="50" t="s">
        <v>11</v>
      </c>
      <c r="J6" s="19"/>
      <c r="K6" s="51" t="s">
        <v>48</v>
      </c>
      <c r="L6" s="25"/>
    </row>
    <row r="7" spans="1:12" ht="5.0999999999999996" customHeight="1">
      <c r="A7" s="27"/>
      <c r="B7" s="65"/>
      <c r="C7" s="62"/>
      <c r="D7" s="33"/>
      <c r="E7" s="40"/>
      <c r="F7" s="32"/>
      <c r="G7" s="41"/>
      <c r="H7" s="29"/>
      <c r="I7" s="41"/>
      <c r="J7" s="29"/>
      <c r="K7" s="48"/>
      <c r="L7" s="31"/>
    </row>
    <row r="8" spans="1:12">
      <c r="A8" s="53" t="s">
        <v>53</v>
      </c>
      <c r="B8" s="108"/>
      <c r="C8" s="63" t="s">
        <v>130</v>
      </c>
      <c r="D8" s="54" t="s">
        <v>146</v>
      </c>
      <c r="E8" s="52" t="s">
        <v>147</v>
      </c>
      <c r="F8" s="22"/>
      <c r="G8" s="21">
        <f>F8</f>
        <v>0</v>
      </c>
      <c r="H8" s="44"/>
      <c r="I8" s="21">
        <f>H8</f>
        <v>0</v>
      </c>
      <c r="J8" s="22"/>
      <c r="K8" s="68">
        <f>G8-I8</f>
        <v>0</v>
      </c>
      <c r="L8" s="25"/>
    </row>
    <row r="9" spans="1:12">
      <c r="A9" s="69" t="s">
        <v>54</v>
      </c>
      <c r="B9" s="109" t="s">
        <v>2</v>
      </c>
      <c r="C9" s="70" t="s">
        <v>131</v>
      </c>
      <c r="D9" s="71" t="s">
        <v>55</v>
      </c>
      <c r="E9" s="72" t="s">
        <v>56</v>
      </c>
      <c r="F9" s="73"/>
      <c r="G9" s="74">
        <f>G8+F9</f>
        <v>0</v>
      </c>
      <c r="H9" s="75">
        <v>72.760000000000005</v>
      </c>
      <c r="I9" s="74">
        <f>I8+H9</f>
        <v>72.760000000000005</v>
      </c>
      <c r="J9" s="73"/>
      <c r="K9" s="76">
        <f t="shared" ref="K9:K40" si="0">IF(AND(G9=G8,I9=I8),"",G9-I9)</f>
        <v>-72.760000000000005</v>
      </c>
      <c r="L9" s="77"/>
    </row>
    <row r="10" spans="1:12">
      <c r="A10" s="53" t="s">
        <v>57</v>
      </c>
      <c r="B10" s="108" t="s">
        <v>2</v>
      </c>
      <c r="C10" s="63" t="s">
        <v>132</v>
      </c>
      <c r="D10" s="54" t="s">
        <v>58</v>
      </c>
      <c r="E10" s="52" t="s">
        <v>59</v>
      </c>
      <c r="F10" s="22"/>
      <c r="G10" s="21">
        <f t="shared" ref="G10:G40" si="1">G9+F10</f>
        <v>0</v>
      </c>
      <c r="H10" s="44">
        <v>4.5</v>
      </c>
      <c r="I10" s="21">
        <f t="shared" ref="I10:I40" si="2">I9+H10</f>
        <v>77.260000000000005</v>
      </c>
      <c r="J10" s="22"/>
      <c r="K10" s="68">
        <f t="shared" si="0"/>
        <v>-77.260000000000005</v>
      </c>
      <c r="L10" s="25"/>
    </row>
    <row r="11" spans="1:12">
      <c r="A11" s="69" t="s">
        <v>60</v>
      </c>
      <c r="B11" s="109" t="s">
        <v>2</v>
      </c>
      <c r="C11" s="70" t="s">
        <v>133</v>
      </c>
      <c r="D11" s="71" t="s">
        <v>61</v>
      </c>
      <c r="E11" s="72" t="s">
        <v>62</v>
      </c>
      <c r="F11" s="73"/>
      <c r="G11" s="74">
        <f t="shared" si="1"/>
        <v>0</v>
      </c>
      <c r="H11" s="75">
        <v>16</v>
      </c>
      <c r="I11" s="74">
        <f t="shared" si="2"/>
        <v>93.26</v>
      </c>
      <c r="J11" s="73"/>
      <c r="K11" s="76">
        <f t="shared" si="0"/>
        <v>-93.26</v>
      </c>
      <c r="L11" s="77"/>
    </row>
    <row r="12" spans="1:12">
      <c r="A12" s="53" t="s">
        <v>63</v>
      </c>
      <c r="B12" s="108"/>
      <c r="C12" s="63" t="s">
        <v>64</v>
      </c>
      <c r="D12" s="54" t="s">
        <v>65</v>
      </c>
      <c r="E12" s="52" t="s">
        <v>66</v>
      </c>
      <c r="F12" s="22"/>
      <c r="G12" s="21">
        <f t="shared" si="1"/>
        <v>0</v>
      </c>
      <c r="H12" s="44">
        <v>5.5</v>
      </c>
      <c r="I12" s="21">
        <f t="shared" si="2"/>
        <v>98.76</v>
      </c>
      <c r="J12" s="22"/>
      <c r="K12" s="68">
        <f t="shared" si="0"/>
        <v>-98.76</v>
      </c>
      <c r="L12" s="25"/>
    </row>
    <row r="13" spans="1:12">
      <c r="A13" s="78" t="s">
        <v>67</v>
      </c>
      <c r="B13" s="109" t="s">
        <v>2</v>
      </c>
      <c r="C13" s="79" t="s">
        <v>134</v>
      </c>
      <c r="D13" s="80" t="s">
        <v>68</v>
      </c>
      <c r="E13" s="81" t="s">
        <v>56</v>
      </c>
      <c r="F13" s="73"/>
      <c r="G13" s="74">
        <f t="shared" si="1"/>
        <v>0</v>
      </c>
      <c r="H13" s="75">
        <v>39.92</v>
      </c>
      <c r="I13" s="74">
        <f t="shared" si="2"/>
        <v>138.68</v>
      </c>
      <c r="J13" s="73"/>
      <c r="K13" s="76">
        <f t="shared" si="0"/>
        <v>-138.68</v>
      </c>
      <c r="L13" s="77"/>
    </row>
    <row r="14" spans="1:12">
      <c r="A14" s="55" t="s">
        <v>69</v>
      </c>
      <c r="B14" s="108" t="s">
        <v>2</v>
      </c>
      <c r="C14" s="64" t="s">
        <v>135</v>
      </c>
      <c r="D14" s="56" t="s">
        <v>70</v>
      </c>
      <c r="E14" s="57" t="s">
        <v>71</v>
      </c>
      <c r="F14" s="22"/>
      <c r="G14" s="21">
        <f t="shared" si="1"/>
        <v>0</v>
      </c>
      <c r="H14" s="44">
        <v>6.66</v>
      </c>
      <c r="I14" s="21">
        <f t="shared" si="2"/>
        <v>145.34</v>
      </c>
      <c r="J14" s="22"/>
      <c r="K14" s="68">
        <f t="shared" si="0"/>
        <v>-145.34</v>
      </c>
      <c r="L14" s="25"/>
    </row>
    <row r="15" spans="1:12">
      <c r="A15" s="78" t="s">
        <v>72</v>
      </c>
      <c r="B15" s="109" t="s">
        <v>2</v>
      </c>
      <c r="C15" s="79" t="s">
        <v>136</v>
      </c>
      <c r="D15" s="80" t="s">
        <v>65</v>
      </c>
      <c r="E15" s="81" t="s">
        <v>66</v>
      </c>
      <c r="F15" s="73"/>
      <c r="G15" s="74">
        <f t="shared" si="1"/>
        <v>0</v>
      </c>
      <c r="H15" s="75">
        <v>6</v>
      </c>
      <c r="I15" s="74">
        <f t="shared" si="2"/>
        <v>151.34</v>
      </c>
      <c r="J15" s="73"/>
      <c r="K15" s="76">
        <f t="shared" si="0"/>
        <v>-151.34</v>
      </c>
      <c r="L15" s="77"/>
    </row>
    <row r="16" spans="1:12">
      <c r="A16" s="55" t="s">
        <v>73</v>
      </c>
      <c r="B16" s="108" t="s">
        <v>2</v>
      </c>
      <c r="C16" s="64" t="s">
        <v>137</v>
      </c>
      <c r="D16" s="56" t="s">
        <v>74</v>
      </c>
      <c r="E16" s="57" t="s">
        <v>75</v>
      </c>
      <c r="F16" s="22"/>
      <c r="G16" s="21">
        <f t="shared" si="1"/>
        <v>0</v>
      </c>
      <c r="H16" s="44">
        <v>10.01</v>
      </c>
      <c r="I16" s="21">
        <f t="shared" si="2"/>
        <v>161.35</v>
      </c>
      <c r="J16" s="22"/>
      <c r="K16" s="68">
        <f t="shared" si="0"/>
        <v>-161.35</v>
      </c>
      <c r="L16" s="25"/>
    </row>
    <row r="17" spans="1:12">
      <c r="A17" s="78" t="s">
        <v>76</v>
      </c>
      <c r="B17" s="109" t="s">
        <v>2</v>
      </c>
      <c r="C17" s="79" t="s">
        <v>77</v>
      </c>
      <c r="D17" s="80" t="s">
        <v>78</v>
      </c>
      <c r="E17" s="81" t="s">
        <v>79</v>
      </c>
      <c r="F17" s="73"/>
      <c r="G17" s="74">
        <f t="shared" si="1"/>
        <v>0</v>
      </c>
      <c r="H17" s="75">
        <v>25.2</v>
      </c>
      <c r="I17" s="74">
        <f t="shared" si="2"/>
        <v>186.54999999999998</v>
      </c>
      <c r="J17" s="73"/>
      <c r="K17" s="76">
        <f t="shared" si="0"/>
        <v>-186.54999999999998</v>
      </c>
      <c r="L17" s="77"/>
    </row>
    <row r="18" spans="1:12">
      <c r="A18" s="55" t="s">
        <v>20</v>
      </c>
      <c r="B18" s="108" t="s">
        <v>2</v>
      </c>
      <c r="C18" s="64" t="s">
        <v>134</v>
      </c>
      <c r="D18" s="56" t="s">
        <v>68</v>
      </c>
      <c r="E18" s="57" t="s">
        <v>56</v>
      </c>
      <c r="F18" s="22"/>
      <c r="G18" s="21">
        <f t="shared" si="1"/>
        <v>0</v>
      </c>
      <c r="H18" s="22">
        <v>19.96</v>
      </c>
      <c r="I18" s="21">
        <f t="shared" si="2"/>
        <v>206.51</v>
      </c>
      <c r="J18" s="22"/>
      <c r="K18" s="68">
        <f t="shared" si="0"/>
        <v>-206.51</v>
      </c>
      <c r="L18" s="25"/>
    </row>
    <row r="19" spans="1:12">
      <c r="A19" s="78" t="s">
        <v>20</v>
      </c>
      <c r="B19" s="109" t="s">
        <v>2</v>
      </c>
      <c r="C19" s="79" t="s">
        <v>130</v>
      </c>
      <c r="D19" s="80" t="s">
        <v>109</v>
      </c>
      <c r="E19" s="81"/>
      <c r="F19" s="73">
        <v>206.51</v>
      </c>
      <c r="G19" s="74">
        <f t="shared" si="1"/>
        <v>206.51</v>
      </c>
      <c r="H19" s="73"/>
      <c r="I19" s="74">
        <f t="shared" si="2"/>
        <v>206.51</v>
      </c>
      <c r="J19" s="73"/>
      <c r="K19" s="76">
        <f t="shared" si="0"/>
        <v>0</v>
      </c>
      <c r="L19" s="77"/>
    </row>
    <row r="20" spans="1:12">
      <c r="A20" s="78" t="s">
        <v>80</v>
      </c>
      <c r="B20" s="109" t="s">
        <v>2</v>
      </c>
      <c r="C20" s="79" t="s">
        <v>138</v>
      </c>
      <c r="D20" s="80" t="s">
        <v>81</v>
      </c>
      <c r="E20" s="81" t="s">
        <v>82</v>
      </c>
      <c r="F20" s="22"/>
      <c r="G20" s="21">
        <f t="shared" si="1"/>
        <v>206.51</v>
      </c>
      <c r="H20" s="22">
        <v>29.95</v>
      </c>
      <c r="I20" s="21">
        <f t="shared" si="2"/>
        <v>236.45999999999998</v>
      </c>
      <c r="J20" s="22"/>
      <c r="K20" s="68">
        <f t="shared" si="0"/>
        <v>-29.949999999999989</v>
      </c>
      <c r="L20" s="25"/>
    </row>
    <row r="21" spans="1:12">
      <c r="A21" s="55" t="s">
        <v>80</v>
      </c>
      <c r="B21" s="108"/>
      <c r="C21" s="64" t="s">
        <v>130</v>
      </c>
      <c r="D21" s="56" t="s">
        <v>122</v>
      </c>
      <c r="E21" s="57" t="s">
        <v>123</v>
      </c>
      <c r="F21" s="73">
        <v>29.95</v>
      </c>
      <c r="G21" s="74">
        <f t="shared" si="1"/>
        <v>236.45999999999998</v>
      </c>
      <c r="H21" s="73"/>
      <c r="I21" s="74">
        <f t="shared" si="2"/>
        <v>236.45999999999998</v>
      </c>
      <c r="J21" s="73"/>
      <c r="K21" s="76">
        <f t="shared" si="0"/>
        <v>0</v>
      </c>
      <c r="L21" s="77"/>
    </row>
    <row r="22" spans="1:12">
      <c r="A22" s="78" t="s">
        <v>80</v>
      </c>
      <c r="B22" s="109"/>
      <c r="C22" s="79"/>
      <c r="D22" s="80"/>
      <c r="E22" s="57" t="s">
        <v>83</v>
      </c>
      <c r="F22" s="73"/>
      <c r="G22" s="74">
        <f t="shared" si="1"/>
        <v>236.45999999999998</v>
      </c>
      <c r="H22" s="73">
        <v>9.9</v>
      </c>
      <c r="I22" s="74">
        <f t="shared" si="2"/>
        <v>246.35999999999999</v>
      </c>
      <c r="J22" s="73"/>
      <c r="K22" s="76">
        <f t="shared" si="0"/>
        <v>-9.9000000000000057</v>
      </c>
      <c r="L22" s="77"/>
    </row>
    <row r="23" spans="1:12">
      <c r="A23" s="78" t="s">
        <v>80</v>
      </c>
      <c r="B23" s="109"/>
      <c r="C23" s="79" t="s">
        <v>130</v>
      </c>
      <c r="D23" s="80" t="s">
        <v>124</v>
      </c>
      <c r="E23" s="81" t="s">
        <v>123</v>
      </c>
      <c r="F23" s="22">
        <v>9.9</v>
      </c>
      <c r="G23" s="21">
        <f t="shared" si="1"/>
        <v>246.35999999999999</v>
      </c>
      <c r="H23" s="22"/>
      <c r="I23" s="21">
        <f t="shared" si="2"/>
        <v>246.35999999999999</v>
      </c>
      <c r="J23" s="22"/>
      <c r="K23" s="68">
        <f t="shared" si="0"/>
        <v>0</v>
      </c>
      <c r="L23" s="25"/>
    </row>
    <row r="24" spans="1:12">
      <c r="A24" s="78" t="s">
        <v>29</v>
      </c>
      <c r="B24" s="109"/>
      <c r="C24" s="79" t="s">
        <v>84</v>
      </c>
      <c r="D24" s="80" t="s">
        <v>85</v>
      </c>
      <c r="E24" s="81" t="s">
        <v>86</v>
      </c>
      <c r="F24" s="73"/>
      <c r="G24" s="74">
        <f t="shared" si="1"/>
        <v>246.35999999999999</v>
      </c>
      <c r="H24" s="73"/>
      <c r="I24" s="74">
        <f t="shared" si="2"/>
        <v>246.35999999999999</v>
      </c>
      <c r="J24" s="73"/>
      <c r="K24" s="76" t="str">
        <f t="shared" si="0"/>
        <v/>
      </c>
      <c r="L24" s="77"/>
    </row>
    <row r="25" spans="1:12">
      <c r="A25" s="55"/>
      <c r="B25" s="108"/>
      <c r="C25" s="64"/>
      <c r="D25" s="56"/>
      <c r="E25" s="81" t="s">
        <v>87</v>
      </c>
      <c r="F25" s="22"/>
      <c r="G25" s="21">
        <f t="shared" si="1"/>
        <v>246.35999999999999</v>
      </c>
      <c r="H25" s="22">
        <v>21.45</v>
      </c>
      <c r="I25" s="21">
        <f t="shared" si="2"/>
        <v>267.81</v>
      </c>
      <c r="J25" s="22"/>
      <c r="K25" s="68">
        <f t="shared" si="0"/>
        <v>-21.450000000000017</v>
      </c>
      <c r="L25" s="25"/>
    </row>
    <row r="26" spans="1:12">
      <c r="A26" s="78" t="s">
        <v>29</v>
      </c>
      <c r="B26" s="109"/>
      <c r="C26" s="79" t="s">
        <v>130</v>
      </c>
      <c r="D26" s="80" t="s">
        <v>122</v>
      </c>
      <c r="E26" s="81" t="s">
        <v>123</v>
      </c>
      <c r="F26" s="73">
        <v>21.45</v>
      </c>
      <c r="G26" s="74">
        <f t="shared" si="1"/>
        <v>267.81</v>
      </c>
      <c r="H26" s="73"/>
      <c r="I26" s="74">
        <f t="shared" si="2"/>
        <v>267.81</v>
      </c>
      <c r="J26" s="73"/>
      <c r="K26" s="76">
        <f t="shared" si="0"/>
        <v>0</v>
      </c>
      <c r="L26" s="77"/>
    </row>
    <row r="27" spans="1:12">
      <c r="A27" s="78" t="s">
        <v>110</v>
      </c>
      <c r="B27" s="109"/>
      <c r="C27" s="79"/>
      <c r="D27" s="80" t="s">
        <v>111</v>
      </c>
      <c r="E27" s="81" t="s">
        <v>112</v>
      </c>
      <c r="F27" s="22"/>
      <c r="G27" s="21">
        <f t="shared" si="1"/>
        <v>267.81</v>
      </c>
      <c r="H27" s="22">
        <v>14.95</v>
      </c>
      <c r="I27" s="21">
        <f t="shared" si="2"/>
        <v>282.76</v>
      </c>
      <c r="J27" s="22"/>
      <c r="K27" s="68">
        <f t="shared" si="0"/>
        <v>-14.949999999999989</v>
      </c>
      <c r="L27" s="25"/>
    </row>
    <row r="28" spans="1:12">
      <c r="A28" s="78" t="s">
        <v>110</v>
      </c>
      <c r="B28" s="109"/>
      <c r="C28" s="79" t="s">
        <v>130</v>
      </c>
      <c r="D28" s="80" t="s">
        <v>122</v>
      </c>
      <c r="E28" s="81" t="s">
        <v>123</v>
      </c>
      <c r="F28" s="73">
        <v>14.95</v>
      </c>
      <c r="G28" s="74">
        <f t="shared" si="1"/>
        <v>282.76</v>
      </c>
      <c r="H28" s="73"/>
      <c r="I28" s="74">
        <f t="shared" si="2"/>
        <v>282.76</v>
      </c>
      <c r="J28" s="73"/>
      <c r="K28" s="76">
        <f t="shared" si="0"/>
        <v>0</v>
      </c>
      <c r="L28" s="77"/>
    </row>
    <row r="29" spans="1:12">
      <c r="A29" s="55"/>
      <c r="B29" s="108"/>
      <c r="C29" s="64"/>
      <c r="D29" s="56"/>
      <c r="E29" s="57"/>
      <c r="F29" s="22"/>
      <c r="G29" s="21">
        <f t="shared" si="1"/>
        <v>282.76</v>
      </c>
      <c r="H29" s="22"/>
      <c r="I29" s="21">
        <f t="shared" si="2"/>
        <v>282.76</v>
      </c>
      <c r="J29" s="22"/>
      <c r="K29" s="68" t="str">
        <f t="shared" si="0"/>
        <v/>
      </c>
      <c r="L29" s="25"/>
    </row>
    <row r="30" spans="1:12">
      <c r="A30" s="78"/>
      <c r="B30" s="109"/>
      <c r="C30" s="79"/>
      <c r="D30" s="80"/>
      <c r="E30" s="81"/>
      <c r="F30" s="73"/>
      <c r="G30" s="74">
        <f t="shared" si="1"/>
        <v>282.76</v>
      </c>
      <c r="H30" s="73"/>
      <c r="I30" s="74">
        <f t="shared" si="2"/>
        <v>282.76</v>
      </c>
      <c r="J30" s="73"/>
      <c r="K30" s="76" t="str">
        <f t="shared" si="0"/>
        <v/>
      </c>
      <c r="L30" s="77"/>
    </row>
    <row r="31" spans="1:12">
      <c r="A31" s="55"/>
      <c r="B31" s="108"/>
      <c r="C31" s="64"/>
      <c r="D31" s="56"/>
      <c r="E31" s="57"/>
      <c r="F31" s="22"/>
      <c r="G31" s="21">
        <f t="shared" si="1"/>
        <v>282.76</v>
      </c>
      <c r="H31" s="22"/>
      <c r="I31" s="21">
        <f t="shared" si="2"/>
        <v>282.76</v>
      </c>
      <c r="J31" s="22"/>
      <c r="K31" s="68" t="str">
        <f t="shared" si="0"/>
        <v/>
      </c>
      <c r="L31" s="25"/>
    </row>
    <row r="32" spans="1:12">
      <c r="A32" s="78"/>
      <c r="B32" s="109"/>
      <c r="C32" s="79"/>
      <c r="D32" s="80"/>
      <c r="E32" s="81"/>
      <c r="F32" s="73"/>
      <c r="G32" s="74">
        <f t="shared" si="1"/>
        <v>282.76</v>
      </c>
      <c r="H32" s="73"/>
      <c r="I32" s="74">
        <f t="shared" si="2"/>
        <v>282.76</v>
      </c>
      <c r="J32" s="73"/>
      <c r="K32" s="76" t="str">
        <f t="shared" si="0"/>
        <v/>
      </c>
      <c r="L32" s="77"/>
    </row>
    <row r="33" spans="1:12">
      <c r="A33" s="55"/>
      <c r="B33" s="108"/>
      <c r="C33" s="64"/>
      <c r="D33" s="56"/>
      <c r="E33" s="57"/>
      <c r="F33" s="22"/>
      <c r="G33" s="21">
        <f t="shared" si="1"/>
        <v>282.76</v>
      </c>
      <c r="H33" s="22"/>
      <c r="I33" s="21">
        <f t="shared" si="2"/>
        <v>282.76</v>
      </c>
      <c r="J33" s="22"/>
      <c r="K33" s="68" t="str">
        <f t="shared" si="0"/>
        <v/>
      </c>
      <c r="L33" s="25"/>
    </row>
    <row r="34" spans="1:12">
      <c r="A34" s="78"/>
      <c r="B34" s="109"/>
      <c r="C34" s="79"/>
      <c r="D34" s="80"/>
      <c r="E34" s="81"/>
      <c r="F34" s="73"/>
      <c r="G34" s="74">
        <f t="shared" si="1"/>
        <v>282.76</v>
      </c>
      <c r="H34" s="73"/>
      <c r="I34" s="74">
        <f t="shared" si="2"/>
        <v>282.76</v>
      </c>
      <c r="J34" s="73"/>
      <c r="K34" s="76" t="str">
        <f t="shared" si="0"/>
        <v/>
      </c>
      <c r="L34" s="77"/>
    </row>
    <row r="35" spans="1:12">
      <c r="A35" s="55"/>
      <c r="B35" s="108"/>
      <c r="C35" s="64"/>
      <c r="D35" s="56"/>
      <c r="E35" s="57"/>
      <c r="F35" s="22"/>
      <c r="G35" s="21">
        <f t="shared" si="1"/>
        <v>282.76</v>
      </c>
      <c r="H35" s="22"/>
      <c r="I35" s="21">
        <f t="shared" si="2"/>
        <v>282.76</v>
      </c>
      <c r="J35" s="22"/>
      <c r="K35" s="68" t="str">
        <f t="shared" si="0"/>
        <v/>
      </c>
      <c r="L35" s="25"/>
    </row>
    <row r="36" spans="1:12">
      <c r="A36" s="78"/>
      <c r="B36" s="109"/>
      <c r="C36" s="79"/>
      <c r="D36" s="80"/>
      <c r="E36" s="81"/>
      <c r="F36" s="73"/>
      <c r="G36" s="74">
        <f t="shared" si="1"/>
        <v>282.76</v>
      </c>
      <c r="H36" s="73"/>
      <c r="I36" s="74">
        <f t="shared" si="2"/>
        <v>282.76</v>
      </c>
      <c r="J36" s="73"/>
      <c r="K36" s="76" t="str">
        <f t="shared" si="0"/>
        <v/>
      </c>
      <c r="L36" s="77"/>
    </row>
    <row r="37" spans="1:12">
      <c r="A37" s="55"/>
      <c r="B37" s="108"/>
      <c r="C37" s="64"/>
      <c r="D37" s="56"/>
      <c r="E37" s="57"/>
      <c r="F37" s="22"/>
      <c r="G37" s="21">
        <f t="shared" si="1"/>
        <v>282.76</v>
      </c>
      <c r="H37" s="22"/>
      <c r="I37" s="21">
        <f t="shared" si="2"/>
        <v>282.76</v>
      </c>
      <c r="J37" s="22"/>
      <c r="K37" s="68" t="str">
        <f t="shared" si="0"/>
        <v/>
      </c>
      <c r="L37" s="25"/>
    </row>
    <row r="38" spans="1:12">
      <c r="A38" s="78"/>
      <c r="B38" s="109"/>
      <c r="C38" s="79"/>
      <c r="D38" s="80"/>
      <c r="E38" s="81"/>
      <c r="F38" s="73"/>
      <c r="G38" s="74">
        <f t="shared" si="1"/>
        <v>282.76</v>
      </c>
      <c r="H38" s="73"/>
      <c r="I38" s="74">
        <f t="shared" si="2"/>
        <v>282.76</v>
      </c>
      <c r="J38" s="73"/>
      <c r="K38" s="76" t="str">
        <f t="shared" si="0"/>
        <v/>
      </c>
      <c r="L38" s="77"/>
    </row>
    <row r="39" spans="1:12">
      <c r="A39" s="55"/>
      <c r="B39" s="108"/>
      <c r="C39" s="64"/>
      <c r="D39" s="56"/>
      <c r="E39" s="57"/>
      <c r="F39" s="22"/>
      <c r="G39" s="21">
        <f t="shared" si="1"/>
        <v>282.76</v>
      </c>
      <c r="H39" s="22"/>
      <c r="I39" s="21">
        <f t="shared" si="2"/>
        <v>282.76</v>
      </c>
      <c r="J39" s="22"/>
      <c r="K39" s="68" t="str">
        <f t="shared" si="0"/>
        <v/>
      </c>
      <c r="L39" s="25"/>
    </row>
    <row r="40" spans="1:12">
      <c r="A40" s="78"/>
      <c r="B40" s="109"/>
      <c r="C40" s="79"/>
      <c r="D40" s="80"/>
      <c r="E40" s="81"/>
      <c r="F40" s="73"/>
      <c r="G40" s="74">
        <f t="shared" si="1"/>
        <v>282.76</v>
      </c>
      <c r="H40" s="73"/>
      <c r="I40" s="74">
        <f t="shared" si="2"/>
        <v>282.76</v>
      </c>
      <c r="J40" s="73"/>
      <c r="K40" s="76" t="str">
        <f t="shared" si="0"/>
        <v/>
      </c>
      <c r="L40" s="77"/>
    </row>
    <row r="41" spans="1:12">
      <c r="A41" s="55"/>
      <c r="B41" s="108"/>
      <c r="C41" s="64"/>
      <c r="D41" s="56"/>
      <c r="E41" s="57"/>
      <c r="F41" s="22"/>
      <c r="G41" s="21">
        <f t="shared" ref="G41:G58" si="3">G40+F41</f>
        <v>282.76</v>
      </c>
      <c r="H41" s="22"/>
      <c r="I41" s="21">
        <f t="shared" ref="I41:I58" si="4">I40+H41</f>
        <v>282.76</v>
      </c>
      <c r="J41" s="22"/>
      <c r="K41" s="68" t="str">
        <f t="shared" ref="K41:K58" si="5">IF(AND(G41=G40,I41=I40),"",G41-I41)</f>
        <v/>
      </c>
      <c r="L41" s="25"/>
    </row>
    <row r="42" spans="1:12">
      <c r="A42" s="78"/>
      <c r="B42" s="109"/>
      <c r="C42" s="79"/>
      <c r="D42" s="80"/>
      <c r="E42" s="81"/>
      <c r="F42" s="73"/>
      <c r="G42" s="74">
        <f t="shared" si="3"/>
        <v>282.76</v>
      </c>
      <c r="H42" s="73"/>
      <c r="I42" s="74">
        <f t="shared" si="4"/>
        <v>282.76</v>
      </c>
      <c r="J42" s="73"/>
      <c r="K42" s="76" t="str">
        <f t="shared" si="5"/>
        <v/>
      </c>
      <c r="L42" s="77"/>
    </row>
    <row r="43" spans="1:12">
      <c r="A43" s="55"/>
      <c r="B43" s="108"/>
      <c r="C43" s="64"/>
      <c r="D43" s="56"/>
      <c r="E43" s="57"/>
      <c r="F43" s="22"/>
      <c r="G43" s="21">
        <f t="shared" si="3"/>
        <v>282.76</v>
      </c>
      <c r="H43" s="22"/>
      <c r="I43" s="21">
        <f t="shared" si="4"/>
        <v>282.76</v>
      </c>
      <c r="J43" s="22"/>
      <c r="K43" s="68" t="str">
        <f t="shared" si="5"/>
        <v/>
      </c>
      <c r="L43" s="25"/>
    </row>
    <row r="44" spans="1:12">
      <c r="A44" s="78"/>
      <c r="B44" s="109"/>
      <c r="C44" s="79"/>
      <c r="D44" s="80"/>
      <c r="E44" s="81"/>
      <c r="F44" s="73"/>
      <c r="G44" s="74">
        <f t="shared" si="3"/>
        <v>282.76</v>
      </c>
      <c r="H44" s="73"/>
      <c r="I44" s="74">
        <f t="shared" si="4"/>
        <v>282.76</v>
      </c>
      <c r="J44" s="73"/>
      <c r="K44" s="76" t="str">
        <f t="shared" si="5"/>
        <v/>
      </c>
      <c r="L44" s="77"/>
    </row>
    <row r="45" spans="1:12">
      <c r="A45" s="55"/>
      <c r="B45" s="108"/>
      <c r="C45" s="64"/>
      <c r="D45" s="56"/>
      <c r="E45" s="57"/>
      <c r="F45" s="22"/>
      <c r="G45" s="21">
        <f t="shared" si="3"/>
        <v>282.76</v>
      </c>
      <c r="H45" s="22"/>
      <c r="I45" s="21">
        <f t="shared" si="4"/>
        <v>282.76</v>
      </c>
      <c r="J45" s="22"/>
      <c r="K45" s="68" t="str">
        <f t="shared" si="5"/>
        <v/>
      </c>
      <c r="L45" s="25"/>
    </row>
    <row r="46" spans="1:12">
      <c r="A46" s="78"/>
      <c r="B46" s="109"/>
      <c r="C46" s="79"/>
      <c r="D46" s="80"/>
      <c r="E46" s="81"/>
      <c r="F46" s="73"/>
      <c r="G46" s="74">
        <f t="shared" si="3"/>
        <v>282.76</v>
      </c>
      <c r="H46" s="73"/>
      <c r="I46" s="74">
        <f t="shared" si="4"/>
        <v>282.76</v>
      </c>
      <c r="J46" s="73"/>
      <c r="K46" s="76" t="str">
        <f t="shared" si="5"/>
        <v/>
      </c>
      <c r="L46" s="77"/>
    </row>
    <row r="47" spans="1:12">
      <c r="A47" s="55"/>
      <c r="B47" s="108"/>
      <c r="C47" s="64"/>
      <c r="D47" s="56"/>
      <c r="E47" s="57"/>
      <c r="F47" s="22"/>
      <c r="G47" s="21">
        <f t="shared" si="3"/>
        <v>282.76</v>
      </c>
      <c r="H47" s="22"/>
      <c r="I47" s="21">
        <f t="shared" si="4"/>
        <v>282.76</v>
      </c>
      <c r="J47" s="22"/>
      <c r="K47" s="68" t="str">
        <f t="shared" si="5"/>
        <v/>
      </c>
      <c r="L47" s="25"/>
    </row>
    <row r="48" spans="1:12">
      <c r="A48" s="78"/>
      <c r="B48" s="109"/>
      <c r="C48" s="79"/>
      <c r="D48" s="80"/>
      <c r="E48" s="81"/>
      <c r="F48" s="73"/>
      <c r="G48" s="74">
        <f t="shared" si="3"/>
        <v>282.76</v>
      </c>
      <c r="H48" s="73"/>
      <c r="I48" s="74">
        <f t="shared" si="4"/>
        <v>282.76</v>
      </c>
      <c r="J48" s="73"/>
      <c r="K48" s="76" t="str">
        <f t="shared" si="5"/>
        <v/>
      </c>
      <c r="L48" s="77"/>
    </row>
    <row r="49" spans="1:12">
      <c r="A49" s="55"/>
      <c r="B49" s="108"/>
      <c r="C49" s="64"/>
      <c r="D49" s="56"/>
      <c r="E49" s="57"/>
      <c r="F49" s="22"/>
      <c r="G49" s="21">
        <f t="shared" si="3"/>
        <v>282.76</v>
      </c>
      <c r="H49" s="22"/>
      <c r="I49" s="21">
        <f t="shared" si="4"/>
        <v>282.76</v>
      </c>
      <c r="J49" s="22"/>
      <c r="K49" s="68" t="str">
        <f t="shared" si="5"/>
        <v/>
      </c>
      <c r="L49" s="25"/>
    </row>
    <row r="50" spans="1:12">
      <c r="A50" s="78"/>
      <c r="B50" s="109"/>
      <c r="C50" s="79"/>
      <c r="D50" s="80"/>
      <c r="E50" s="81"/>
      <c r="F50" s="73"/>
      <c r="G50" s="74">
        <f t="shared" si="3"/>
        <v>282.76</v>
      </c>
      <c r="H50" s="73"/>
      <c r="I50" s="74">
        <f t="shared" si="4"/>
        <v>282.76</v>
      </c>
      <c r="J50" s="73"/>
      <c r="K50" s="76" t="str">
        <f t="shared" si="5"/>
        <v/>
      </c>
      <c r="L50" s="77"/>
    </row>
    <row r="51" spans="1:12">
      <c r="A51" s="55"/>
      <c r="B51" s="108"/>
      <c r="C51" s="64"/>
      <c r="D51" s="56"/>
      <c r="E51" s="57"/>
      <c r="F51" s="22"/>
      <c r="G51" s="21">
        <f t="shared" si="3"/>
        <v>282.76</v>
      </c>
      <c r="H51" s="22"/>
      <c r="I51" s="21">
        <f t="shared" si="4"/>
        <v>282.76</v>
      </c>
      <c r="J51" s="22"/>
      <c r="K51" s="68" t="str">
        <f t="shared" si="5"/>
        <v/>
      </c>
      <c r="L51" s="25"/>
    </row>
    <row r="52" spans="1:12">
      <c r="A52" s="78"/>
      <c r="B52" s="109"/>
      <c r="C52" s="79"/>
      <c r="D52" s="80"/>
      <c r="E52" s="81"/>
      <c r="F52" s="73"/>
      <c r="G52" s="74">
        <f t="shared" si="3"/>
        <v>282.76</v>
      </c>
      <c r="H52" s="73"/>
      <c r="I52" s="74">
        <f t="shared" si="4"/>
        <v>282.76</v>
      </c>
      <c r="J52" s="73"/>
      <c r="K52" s="76" t="str">
        <f t="shared" si="5"/>
        <v/>
      </c>
      <c r="L52" s="77"/>
    </row>
    <row r="53" spans="1:12">
      <c r="A53" s="55"/>
      <c r="B53" s="108"/>
      <c r="C53" s="64"/>
      <c r="D53" s="56"/>
      <c r="E53" s="57"/>
      <c r="F53" s="22"/>
      <c r="G53" s="21">
        <f t="shared" si="3"/>
        <v>282.76</v>
      </c>
      <c r="H53" s="22"/>
      <c r="I53" s="21">
        <f t="shared" si="4"/>
        <v>282.76</v>
      </c>
      <c r="J53" s="22"/>
      <c r="K53" s="68" t="str">
        <f t="shared" si="5"/>
        <v/>
      </c>
      <c r="L53" s="25"/>
    </row>
    <row r="54" spans="1:12">
      <c r="A54" s="78"/>
      <c r="B54" s="109"/>
      <c r="C54" s="79"/>
      <c r="D54" s="80"/>
      <c r="E54" s="81"/>
      <c r="F54" s="73"/>
      <c r="G54" s="74">
        <f t="shared" si="3"/>
        <v>282.76</v>
      </c>
      <c r="H54" s="73"/>
      <c r="I54" s="74">
        <f t="shared" si="4"/>
        <v>282.76</v>
      </c>
      <c r="J54" s="73"/>
      <c r="K54" s="76" t="str">
        <f t="shared" si="5"/>
        <v/>
      </c>
      <c r="L54" s="77"/>
    </row>
    <row r="55" spans="1:12">
      <c r="A55" s="55"/>
      <c r="B55" s="108"/>
      <c r="C55" s="64"/>
      <c r="D55" s="56"/>
      <c r="E55" s="57"/>
      <c r="F55" s="22"/>
      <c r="G55" s="21">
        <f t="shared" si="3"/>
        <v>282.76</v>
      </c>
      <c r="H55" s="22"/>
      <c r="I55" s="21">
        <f t="shared" si="4"/>
        <v>282.76</v>
      </c>
      <c r="J55" s="22"/>
      <c r="K55" s="68" t="str">
        <f t="shared" si="5"/>
        <v/>
      </c>
      <c r="L55" s="25"/>
    </row>
    <row r="56" spans="1:12">
      <c r="A56" s="78"/>
      <c r="B56" s="109"/>
      <c r="C56" s="79"/>
      <c r="D56" s="80"/>
      <c r="E56" s="81"/>
      <c r="F56" s="73"/>
      <c r="G56" s="74">
        <f t="shared" si="3"/>
        <v>282.76</v>
      </c>
      <c r="H56" s="73"/>
      <c r="I56" s="74">
        <f t="shared" si="4"/>
        <v>282.76</v>
      </c>
      <c r="J56" s="73"/>
      <c r="K56" s="76" t="str">
        <f t="shared" si="5"/>
        <v/>
      </c>
      <c r="L56" s="77"/>
    </row>
    <row r="57" spans="1:12">
      <c r="A57" s="78"/>
      <c r="B57" s="109"/>
      <c r="C57" s="79"/>
      <c r="D57" s="80"/>
      <c r="E57" s="81"/>
      <c r="F57" s="73"/>
      <c r="G57" s="74">
        <f t="shared" si="3"/>
        <v>282.76</v>
      </c>
      <c r="H57" s="73"/>
      <c r="I57" s="74">
        <f t="shared" si="4"/>
        <v>282.76</v>
      </c>
      <c r="J57" s="73"/>
      <c r="K57" s="76" t="str">
        <f t="shared" si="5"/>
        <v/>
      </c>
      <c r="L57" s="77"/>
    </row>
    <row r="58" spans="1:12" ht="0.95" customHeight="1">
      <c r="A58" s="83"/>
      <c r="B58" s="110"/>
      <c r="C58" s="84"/>
      <c r="D58" s="84"/>
      <c r="E58" s="92"/>
      <c r="F58" s="85">
        <v>1E-3</v>
      </c>
      <c r="G58" s="86">
        <f t="shared" si="3"/>
        <v>282.76099999999997</v>
      </c>
      <c r="H58" s="85"/>
      <c r="I58" s="86">
        <f t="shared" si="4"/>
        <v>282.76</v>
      </c>
      <c r="J58" s="85"/>
      <c r="K58" s="87">
        <f t="shared" si="5"/>
        <v>9.9999999997635314E-4</v>
      </c>
      <c r="L58" s="88"/>
    </row>
    <row r="59" spans="1:12" ht="5.0999999999999996" customHeight="1">
      <c r="A59" s="20"/>
      <c r="B59" s="24"/>
      <c r="C59" s="24"/>
      <c r="D59" s="24"/>
      <c r="E59" s="46"/>
      <c r="F59" s="22"/>
      <c r="G59" s="21"/>
      <c r="H59" s="26"/>
      <c r="I59" s="21"/>
      <c r="J59" s="26"/>
      <c r="K59" s="49"/>
      <c r="L59" s="25"/>
    </row>
    <row r="60" spans="1:12" ht="5.0999999999999996" customHeight="1">
      <c r="A60" s="27"/>
      <c r="B60" s="28"/>
      <c r="C60" s="28"/>
      <c r="D60" s="28"/>
      <c r="E60" s="28"/>
      <c r="F60" s="32"/>
      <c r="G60" s="41">
        <f>G58+F60</f>
        <v>282.76099999999997</v>
      </c>
      <c r="H60" s="29"/>
      <c r="I60" s="41">
        <f>I58+H60</f>
        <v>282.76</v>
      </c>
      <c r="J60" s="29"/>
      <c r="K60" s="48">
        <f>G60-I60</f>
        <v>9.9999999997635314E-4</v>
      </c>
      <c r="L60" s="31"/>
    </row>
    <row r="61" spans="1:12">
      <c r="A61" s="20" t="s">
        <v>42</v>
      </c>
      <c r="B61" s="24"/>
      <c r="C61" s="24"/>
      <c r="D61" s="24"/>
      <c r="E61" s="95">
        <f ca="1">TODAY()</f>
        <v>44225</v>
      </c>
      <c r="F61" s="66"/>
      <c r="G61" s="42">
        <f>G58</f>
        <v>282.76099999999997</v>
      </c>
      <c r="H61" s="23"/>
      <c r="I61" s="42">
        <f>I58</f>
        <v>282.76</v>
      </c>
      <c r="J61" s="23"/>
      <c r="K61" s="82">
        <f>K58</f>
        <v>9.9999999997635314E-4</v>
      </c>
      <c r="L61" s="25"/>
    </row>
    <row r="62" spans="1:12" ht="5.0999999999999996" customHeight="1" thickBot="1">
      <c r="A62" s="27"/>
      <c r="B62" s="28"/>
      <c r="C62" s="28"/>
      <c r="D62" s="28"/>
      <c r="E62" s="28"/>
      <c r="F62" s="89"/>
      <c r="G62" s="90"/>
      <c r="H62" s="90"/>
      <c r="I62" s="90"/>
      <c r="J62" s="90"/>
      <c r="K62" s="91"/>
      <c r="L62" s="31"/>
    </row>
    <row r="63" spans="1:12" ht="13.5" thickBot="1">
      <c r="A63" s="34" t="s">
        <v>107</v>
      </c>
      <c r="B63" s="35"/>
      <c r="C63" s="35"/>
      <c r="D63" s="35"/>
      <c r="E63" s="35"/>
      <c r="F63" s="98"/>
      <c r="G63" s="93"/>
      <c r="H63" s="67"/>
      <c r="I63" s="93">
        <f>I61</f>
        <v>282.76</v>
      </c>
      <c r="J63" s="67"/>
      <c r="K63" s="94">
        <f>K61+G63</f>
        <v>9.9999999997635314E-4</v>
      </c>
      <c r="L63" s="36"/>
    </row>
    <row r="64" spans="1:12" ht="5.0999999999999996" customHeight="1" thickBot="1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9"/>
    </row>
    <row r="65" spans="3:4" ht="13.5" thickTop="1">
      <c r="D65" s="7"/>
    </row>
    <row r="66" spans="3:4">
      <c r="C66" s="6"/>
    </row>
  </sheetData>
  <phoneticPr fontId="0" type="noConversion"/>
  <conditionalFormatting sqref="G8:G58">
    <cfRule type="cellIs" dxfId="23" priority="1" stopIfTrue="1" operator="equal">
      <formula>$G8+$F8</formula>
    </cfRule>
    <cfRule type="cellIs" dxfId="22" priority="2" stopIfTrue="1" operator="notEqual">
      <formula>$G8+$F8</formula>
    </cfRule>
  </conditionalFormatting>
  <conditionalFormatting sqref="I8:I58">
    <cfRule type="cellIs" dxfId="21" priority="3" stopIfTrue="1" operator="equal">
      <formula>$I8+$H8</formula>
    </cfRule>
    <cfRule type="cellIs" dxfId="20" priority="4" stopIfTrue="1" operator="notEqual">
      <formula>$I8+$H8</formula>
    </cfRule>
  </conditionalFormatting>
  <conditionalFormatting sqref="K8:K58">
    <cfRule type="cellIs" dxfId="19" priority="5" stopIfTrue="1" operator="lessThan">
      <formula>0</formula>
    </cfRule>
    <cfRule type="cellIs" dxfId="18" priority="6" stopIfTrue="1" operator="greaterThan">
      <formula>0</formula>
    </cfRule>
  </conditionalFormatting>
  <conditionalFormatting sqref="K9:K58">
    <cfRule type="cellIs" priority="9" stopIfTrue="1" operator="equal">
      <formula>$K7</formula>
    </cfRule>
  </conditionalFormatting>
  <pageMargins left="0.59055118110236227" right="0" top="0.59055118110236227" bottom="0.39370078740157483" header="0" footer="0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65"/>
  <sheetViews>
    <sheetView defaultGridColor="0" colorId="22" workbookViewId="0">
      <selection activeCell="A7" sqref="A7"/>
    </sheetView>
  </sheetViews>
  <sheetFormatPr baseColWidth="10" defaultRowHeight="12.75"/>
  <cols>
    <col min="1" max="1" width="5.28515625" customWidth="1"/>
    <col min="2" max="2" width="4.42578125" customWidth="1"/>
    <col min="3" max="3" width="11.28515625" customWidth="1"/>
    <col min="4" max="4" width="14" customWidth="1"/>
    <col min="5" max="5" width="20.7109375" customWidth="1"/>
    <col min="6" max="6" width="7.140625" customWidth="1"/>
    <col min="7" max="7" width="7.5703125" customWidth="1"/>
    <col min="8" max="8" width="7.140625" customWidth="1"/>
    <col min="9" max="9" width="7.5703125" customWidth="1"/>
    <col min="10" max="10" width="1.85546875" customWidth="1"/>
    <col min="11" max="11" width="8.140625" customWidth="1"/>
    <col min="12" max="12" width="1.85546875" customWidth="1"/>
    <col min="13" max="14" width="5.5703125" customWidth="1"/>
  </cols>
  <sheetData>
    <row r="1" spans="1:12" ht="21" thickTop="1">
      <c r="A1" s="15" t="s">
        <v>37</v>
      </c>
      <c r="B1" s="58"/>
      <c r="C1" s="1"/>
      <c r="D1" s="16" t="s">
        <v>143</v>
      </c>
      <c r="E1" s="1"/>
      <c r="F1" s="17"/>
      <c r="G1" s="1"/>
      <c r="H1" s="18"/>
      <c r="I1" s="47"/>
      <c r="J1" s="1"/>
      <c r="K1" s="96" t="s">
        <v>43</v>
      </c>
      <c r="L1" s="2"/>
    </row>
    <row r="2" spans="1:12" ht="13.5" thickBo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>
      <c r="A3" s="20"/>
      <c r="B3" s="24"/>
      <c r="C3" s="24"/>
      <c r="D3" s="24"/>
      <c r="E3" s="24"/>
      <c r="F3" s="19" t="s">
        <v>12</v>
      </c>
      <c r="G3" s="24"/>
      <c r="H3" s="19" t="s">
        <v>9</v>
      </c>
      <c r="I3" s="24"/>
      <c r="J3" s="43" t="s">
        <v>10</v>
      </c>
      <c r="K3" s="24"/>
      <c r="L3" s="25"/>
    </row>
    <row r="4" spans="1:12" ht="5.0999999999999996" customHeight="1">
      <c r="A4" s="27"/>
      <c r="B4" s="28"/>
      <c r="C4" s="28"/>
      <c r="D4" s="28"/>
      <c r="E4" s="28"/>
      <c r="F4" s="30"/>
      <c r="G4" s="45"/>
      <c r="H4" s="30"/>
      <c r="I4" s="45"/>
      <c r="J4" s="30"/>
      <c r="K4" s="28"/>
      <c r="L4" s="31"/>
    </row>
    <row r="5" spans="1:12">
      <c r="A5" s="55" t="s">
        <v>3</v>
      </c>
      <c r="B5" s="107" t="s">
        <v>41</v>
      </c>
      <c r="C5" s="61" t="s">
        <v>4</v>
      </c>
      <c r="D5" s="59" t="s">
        <v>5</v>
      </c>
      <c r="E5" s="60" t="s">
        <v>6</v>
      </c>
      <c r="F5" s="19" t="s">
        <v>8</v>
      </c>
      <c r="G5" s="50" t="s">
        <v>11</v>
      </c>
      <c r="H5" s="19" t="s">
        <v>7</v>
      </c>
      <c r="I5" s="50" t="s">
        <v>11</v>
      </c>
      <c r="J5" s="19"/>
      <c r="K5" s="51" t="s">
        <v>48</v>
      </c>
      <c r="L5" s="25"/>
    </row>
    <row r="6" spans="1:12" ht="5.0999999999999996" customHeight="1">
      <c r="A6" s="27"/>
      <c r="B6" s="65"/>
      <c r="C6" s="62"/>
      <c r="D6" s="33"/>
      <c r="E6" s="40"/>
      <c r="F6" s="32"/>
      <c r="G6" s="41"/>
      <c r="H6" s="29"/>
      <c r="I6" s="41"/>
      <c r="J6" s="29"/>
      <c r="K6" s="48"/>
      <c r="L6" s="31"/>
    </row>
    <row r="7" spans="1:12">
      <c r="A7" s="53" t="s">
        <v>38</v>
      </c>
      <c r="B7" s="108"/>
      <c r="C7" s="63" t="s">
        <v>2</v>
      </c>
      <c r="D7" s="54" t="s">
        <v>40</v>
      </c>
      <c r="E7" s="52" t="s">
        <v>39</v>
      </c>
      <c r="F7" s="22">
        <v>60</v>
      </c>
      <c r="G7" s="21">
        <f>F7</f>
        <v>60</v>
      </c>
      <c r="H7" s="44"/>
      <c r="I7" s="21">
        <f>H7</f>
        <v>0</v>
      </c>
      <c r="J7" s="22"/>
      <c r="K7" s="68">
        <f>G7-I7</f>
        <v>60</v>
      </c>
      <c r="L7" s="25"/>
    </row>
    <row r="8" spans="1:12">
      <c r="A8" s="69" t="s">
        <v>13</v>
      </c>
      <c r="B8" s="109">
        <v>1</v>
      </c>
      <c r="C8" s="70" t="s">
        <v>134</v>
      </c>
      <c r="D8" s="71"/>
      <c r="E8" s="72" t="s">
        <v>15</v>
      </c>
      <c r="F8" s="73"/>
      <c r="G8" s="74">
        <f>G7+F8</f>
        <v>60</v>
      </c>
      <c r="H8" s="75">
        <v>26.51</v>
      </c>
      <c r="I8" s="74">
        <f>I7+H8</f>
        <v>26.51</v>
      </c>
      <c r="J8" s="73"/>
      <c r="K8" s="76">
        <f t="shared" ref="K8:K19" si="0">IF(AND(G8=G7,I8=I7),"",G8-I8)</f>
        <v>33.489999999999995</v>
      </c>
      <c r="L8" s="77"/>
    </row>
    <row r="9" spans="1:12">
      <c r="A9" s="53" t="s">
        <v>16</v>
      </c>
      <c r="B9" s="108">
        <v>2</v>
      </c>
      <c r="C9" s="63" t="s">
        <v>139</v>
      </c>
      <c r="D9" s="54" t="s">
        <v>17</v>
      </c>
      <c r="E9" s="52"/>
      <c r="F9" s="22"/>
      <c r="G9" s="21">
        <f t="shared" ref="G9:G57" si="1">G8+F9</f>
        <v>60</v>
      </c>
      <c r="H9" s="44">
        <v>24.4</v>
      </c>
      <c r="I9" s="21">
        <f t="shared" ref="I9:I57" si="2">I8+H9</f>
        <v>50.91</v>
      </c>
      <c r="J9" s="22"/>
      <c r="K9" s="68">
        <f t="shared" si="0"/>
        <v>9.0900000000000034</v>
      </c>
      <c r="L9" s="25"/>
    </row>
    <row r="10" spans="1:12">
      <c r="A10" s="69" t="s">
        <v>18</v>
      </c>
      <c r="B10" s="109">
        <v>3</v>
      </c>
      <c r="C10" s="70" t="s">
        <v>135</v>
      </c>
      <c r="D10" s="71" t="s">
        <v>19</v>
      </c>
      <c r="E10" s="72" t="s">
        <v>44</v>
      </c>
      <c r="F10" s="73"/>
      <c r="G10" s="74">
        <f t="shared" si="1"/>
        <v>60</v>
      </c>
      <c r="H10" s="75">
        <v>4</v>
      </c>
      <c r="I10" s="74">
        <f t="shared" si="2"/>
        <v>54.91</v>
      </c>
      <c r="J10" s="73"/>
      <c r="K10" s="76">
        <f t="shared" si="0"/>
        <v>5.0900000000000034</v>
      </c>
      <c r="L10" s="77"/>
    </row>
    <row r="11" spans="1:12">
      <c r="A11" s="53" t="s">
        <v>20</v>
      </c>
      <c r="B11" s="108"/>
      <c r="C11" s="63" t="s">
        <v>21</v>
      </c>
      <c r="D11" s="54" t="s">
        <v>22</v>
      </c>
      <c r="E11" s="52" t="s">
        <v>45</v>
      </c>
      <c r="F11" s="22">
        <v>51</v>
      </c>
      <c r="G11" s="21">
        <f t="shared" si="1"/>
        <v>111</v>
      </c>
      <c r="H11" s="44"/>
      <c r="I11" s="21">
        <f t="shared" si="2"/>
        <v>54.91</v>
      </c>
      <c r="J11" s="22"/>
      <c r="K11" s="68">
        <f t="shared" si="0"/>
        <v>56.09</v>
      </c>
      <c r="L11" s="25"/>
    </row>
    <row r="12" spans="1:12">
      <c r="A12" s="78" t="s">
        <v>20</v>
      </c>
      <c r="B12" s="109">
        <v>4</v>
      </c>
      <c r="C12" s="79" t="s">
        <v>134</v>
      </c>
      <c r="D12" s="80" t="s">
        <v>23</v>
      </c>
      <c r="E12" s="81" t="s">
        <v>24</v>
      </c>
      <c r="F12" s="73"/>
      <c r="G12" s="74">
        <f t="shared" si="1"/>
        <v>111</v>
      </c>
      <c r="H12" s="75">
        <v>25.43</v>
      </c>
      <c r="I12" s="74">
        <f t="shared" si="2"/>
        <v>80.34</v>
      </c>
      <c r="J12" s="73"/>
      <c r="K12" s="76">
        <f t="shared" si="0"/>
        <v>30.659999999999997</v>
      </c>
      <c r="L12" s="77"/>
    </row>
    <row r="13" spans="1:12">
      <c r="A13" s="55" t="s">
        <v>25</v>
      </c>
      <c r="B13" s="108">
        <v>5</v>
      </c>
      <c r="C13" s="64" t="s">
        <v>134</v>
      </c>
      <c r="D13" s="56" t="s">
        <v>26</v>
      </c>
      <c r="E13" s="57" t="s">
        <v>27</v>
      </c>
      <c r="F13" s="22"/>
      <c r="G13" s="21">
        <f t="shared" si="1"/>
        <v>111</v>
      </c>
      <c r="H13" s="44">
        <v>3.69</v>
      </c>
      <c r="I13" s="21">
        <f t="shared" si="2"/>
        <v>84.03</v>
      </c>
      <c r="J13" s="22"/>
      <c r="K13" s="68">
        <f t="shared" si="0"/>
        <v>26.97</v>
      </c>
      <c r="L13" s="25"/>
    </row>
    <row r="14" spans="1:12">
      <c r="A14" s="78" t="s">
        <v>28</v>
      </c>
      <c r="B14" s="109">
        <v>6</v>
      </c>
      <c r="C14" s="79" t="s">
        <v>30</v>
      </c>
      <c r="D14" s="80" t="s">
        <v>31</v>
      </c>
      <c r="E14" s="81" t="s">
        <v>32</v>
      </c>
      <c r="F14" s="73"/>
      <c r="G14" s="74">
        <f t="shared" si="1"/>
        <v>111</v>
      </c>
      <c r="H14" s="75">
        <v>3.58</v>
      </c>
      <c r="I14" s="74">
        <f t="shared" si="2"/>
        <v>87.61</v>
      </c>
      <c r="J14" s="73"/>
      <c r="K14" s="76">
        <f t="shared" si="0"/>
        <v>23.39</v>
      </c>
      <c r="L14" s="77"/>
    </row>
    <row r="15" spans="1:12">
      <c r="A15" s="55" t="s">
        <v>28</v>
      </c>
      <c r="B15" s="108">
        <v>7</v>
      </c>
      <c r="C15" s="64" t="s">
        <v>33</v>
      </c>
      <c r="D15" s="56" t="s">
        <v>23</v>
      </c>
      <c r="E15" s="57" t="s">
        <v>46</v>
      </c>
      <c r="F15" s="22"/>
      <c r="G15" s="21">
        <f t="shared" si="1"/>
        <v>111</v>
      </c>
      <c r="H15" s="44">
        <v>21.78</v>
      </c>
      <c r="I15" s="21">
        <f t="shared" si="2"/>
        <v>109.39</v>
      </c>
      <c r="J15" s="22"/>
      <c r="K15" s="68">
        <f t="shared" si="0"/>
        <v>1.6099999999999994</v>
      </c>
      <c r="L15" s="25"/>
    </row>
    <row r="16" spans="1:12">
      <c r="A16" s="78" t="s">
        <v>28</v>
      </c>
      <c r="B16" s="109">
        <v>8</v>
      </c>
      <c r="C16" s="79" t="s">
        <v>14</v>
      </c>
      <c r="D16" s="80" t="s">
        <v>35</v>
      </c>
      <c r="E16" s="81" t="s">
        <v>46</v>
      </c>
      <c r="F16" s="73"/>
      <c r="G16" s="74">
        <f t="shared" si="1"/>
        <v>111</v>
      </c>
      <c r="H16" s="75">
        <v>8.07</v>
      </c>
      <c r="I16" s="74">
        <f t="shared" si="2"/>
        <v>117.46000000000001</v>
      </c>
      <c r="J16" s="73"/>
      <c r="K16" s="76">
        <f t="shared" si="0"/>
        <v>-6.460000000000008</v>
      </c>
      <c r="L16" s="77"/>
    </row>
    <row r="17" spans="1:12">
      <c r="A17" s="55" t="s">
        <v>29</v>
      </c>
      <c r="B17" s="108">
        <v>9</v>
      </c>
      <c r="C17" s="64" t="s">
        <v>34</v>
      </c>
      <c r="D17" s="56" t="s">
        <v>36</v>
      </c>
      <c r="E17" s="57" t="s">
        <v>46</v>
      </c>
      <c r="F17" s="22"/>
      <c r="G17" s="21">
        <f t="shared" si="1"/>
        <v>111</v>
      </c>
      <c r="H17" s="22">
        <v>3.25</v>
      </c>
      <c r="I17" s="21">
        <f t="shared" si="2"/>
        <v>120.71000000000001</v>
      </c>
      <c r="J17" s="22"/>
      <c r="K17" s="68">
        <f t="shared" si="0"/>
        <v>-9.710000000000008</v>
      </c>
      <c r="L17" s="25"/>
    </row>
    <row r="18" spans="1:12">
      <c r="A18" s="78" t="s">
        <v>29</v>
      </c>
      <c r="B18" s="109">
        <v>10</v>
      </c>
      <c r="C18" s="79" t="s">
        <v>14</v>
      </c>
      <c r="D18" s="80" t="s">
        <v>35</v>
      </c>
      <c r="E18" s="81" t="s">
        <v>46</v>
      </c>
      <c r="F18" s="73"/>
      <c r="G18" s="74">
        <f t="shared" si="1"/>
        <v>111</v>
      </c>
      <c r="H18" s="73">
        <v>11.94</v>
      </c>
      <c r="I18" s="74">
        <f t="shared" si="2"/>
        <v>132.65</v>
      </c>
      <c r="J18" s="73"/>
      <c r="K18" s="76">
        <f t="shared" si="0"/>
        <v>-21.650000000000006</v>
      </c>
      <c r="L18" s="77"/>
    </row>
    <row r="19" spans="1:12">
      <c r="A19" s="55" t="s">
        <v>29</v>
      </c>
      <c r="B19" s="108"/>
      <c r="C19" s="64" t="s">
        <v>21</v>
      </c>
      <c r="D19" s="56" t="s">
        <v>22</v>
      </c>
      <c r="E19" s="57" t="s">
        <v>47</v>
      </c>
      <c r="F19" s="22">
        <v>129</v>
      </c>
      <c r="G19" s="21">
        <f t="shared" si="1"/>
        <v>240</v>
      </c>
      <c r="H19" s="22"/>
      <c r="I19" s="21">
        <f t="shared" si="2"/>
        <v>132.65</v>
      </c>
      <c r="J19" s="22"/>
      <c r="K19" s="68">
        <f t="shared" si="0"/>
        <v>107.35</v>
      </c>
      <c r="L19" s="25"/>
    </row>
    <row r="20" spans="1:12">
      <c r="A20" s="78" t="s">
        <v>88</v>
      </c>
      <c r="B20" s="109">
        <v>11</v>
      </c>
      <c r="C20" s="79" t="s">
        <v>34</v>
      </c>
      <c r="D20" s="80" t="s">
        <v>89</v>
      </c>
      <c r="E20" s="81" t="s">
        <v>90</v>
      </c>
      <c r="F20" s="73"/>
      <c r="G20" s="74">
        <f t="shared" si="1"/>
        <v>240</v>
      </c>
      <c r="H20" s="73">
        <v>26.53</v>
      </c>
      <c r="I20" s="74">
        <f t="shared" si="2"/>
        <v>159.18</v>
      </c>
      <c r="J20" s="73"/>
      <c r="K20" s="76">
        <f>IF(AND(G20=G19,I20=I19),"",G20-I20)</f>
        <v>80.819999999999993</v>
      </c>
      <c r="L20" s="77"/>
    </row>
    <row r="21" spans="1:12">
      <c r="A21" s="78" t="s">
        <v>114</v>
      </c>
      <c r="B21" s="109">
        <v>12</v>
      </c>
      <c r="C21" s="79" t="s">
        <v>140</v>
      </c>
      <c r="D21" s="80" t="s">
        <v>115</v>
      </c>
      <c r="E21" s="81" t="s">
        <v>116</v>
      </c>
      <c r="F21" s="73"/>
      <c r="G21" s="74">
        <f t="shared" si="1"/>
        <v>240</v>
      </c>
      <c r="H21" s="73">
        <v>16.170000000000002</v>
      </c>
      <c r="I21" s="74">
        <f t="shared" si="2"/>
        <v>175.35000000000002</v>
      </c>
      <c r="J21" s="73"/>
      <c r="K21" s="76">
        <f t="shared" ref="K21:K57" si="3">IF(AND(G21=G20,I21=I20),"",G21-I21)</f>
        <v>64.649999999999977</v>
      </c>
      <c r="L21" s="77"/>
    </row>
    <row r="22" spans="1:12">
      <c r="A22" s="55" t="s">
        <v>114</v>
      </c>
      <c r="B22" s="108">
        <v>13</v>
      </c>
      <c r="C22" s="64" t="s">
        <v>14</v>
      </c>
      <c r="D22" s="56" t="s">
        <v>35</v>
      </c>
      <c r="E22" s="57" t="s">
        <v>116</v>
      </c>
      <c r="F22" s="22"/>
      <c r="G22" s="21">
        <f t="shared" si="1"/>
        <v>240</v>
      </c>
      <c r="H22" s="22">
        <v>28.56</v>
      </c>
      <c r="I22" s="21">
        <f t="shared" si="2"/>
        <v>203.91000000000003</v>
      </c>
      <c r="J22" s="22"/>
      <c r="K22" s="68">
        <f t="shared" si="3"/>
        <v>36.089999999999975</v>
      </c>
      <c r="L22" s="25"/>
    </row>
    <row r="23" spans="1:12">
      <c r="A23" s="78" t="s">
        <v>117</v>
      </c>
      <c r="B23" s="109">
        <v>14</v>
      </c>
      <c r="C23" s="79" t="s">
        <v>118</v>
      </c>
      <c r="D23" s="80" t="s">
        <v>119</v>
      </c>
      <c r="E23" s="81" t="s">
        <v>120</v>
      </c>
      <c r="F23" s="73"/>
      <c r="G23" s="74">
        <f t="shared" si="1"/>
        <v>240</v>
      </c>
      <c r="H23" s="73">
        <v>16.87</v>
      </c>
      <c r="I23" s="74">
        <f t="shared" si="2"/>
        <v>220.78000000000003</v>
      </c>
      <c r="J23" s="73"/>
      <c r="K23" s="76">
        <f t="shared" si="3"/>
        <v>19.21999999999997</v>
      </c>
      <c r="L23" s="77"/>
    </row>
    <row r="24" spans="1:12">
      <c r="A24" s="55" t="s">
        <v>117</v>
      </c>
      <c r="B24" s="108"/>
      <c r="C24" s="64" t="s">
        <v>21</v>
      </c>
      <c r="D24" s="56" t="s">
        <v>22</v>
      </c>
      <c r="E24" s="52" t="s">
        <v>121</v>
      </c>
      <c r="F24" s="22">
        <v>60</v>
      </c>
      <c r="G24" s="21">
        <f t="shared" si="1"/>
        <v>300</v>
      </c>
      <c r="H24" s="22"/>
      <c r="I24" s="21">
        <f t="shared" si="2"/>
        <v>220.78000000000003</v>
      </c>
      <c r="J24" s="22"/>
      <c r="K24" s="68">
        <f t="shared" si="3"/>
        <v>79.21999999999997</v>
      </c>
      <c r="L24" s="25"/>
    </row>
    <row r="25" spans="1:12">
      <c r="A25" s="78"/>
      <c r="B25" s="109"/>
      <c r="C25" s="79"/>
      <c r="D25" s="80"/>
      <c r="E25" s="81"/>
      <c r="F25" s="73"/>
      <c r="G25" s="74">
        <f t="shared" si="1"/>
        <v>300</v>
      </c>
      <c r="H25" s="73"/>
      <c r="I25" s="74">
        <f t="shared" si="2"/>
        <v>220.78000000000003</v>
      </c>
      <c r="J25" s="73"/>
      <c r="K25" s="76" t="str">
        <f t="shared" si="3"/>
        <v/>
      </c>
      <c r="L25" s="77"/>
    </row>
    <row r="26" spans="1:12">
      <c r="A26" s="55"/>
      <c r="B26" s="108"/>
      <c r="C26" s="64"/>
      <c r="D26" s="56"/>
      <c r="E26" s="57"/>
      <c r="F26" s="22"/>
      <c r="G26" s="21">
        <f t="shared" si="1"/>
        <v>300</v>
      </c>
      <c r="H26" s="22"/>
      <c r="I26" s="21">
        <f t="shared" si="2"/>
        <v>220.78000000000003</v>
      </c>
      <c r="J26" s="22"/>
      <c r="K26" s="68" t="str">
        <f t="shared" si="3"/>
        <v/>
      </c>
      <c r="L26" s="25"/>
    </row>
    <row r="27" spans="1:12">
      <c r="A27" s="78"/>
      <c r="B27" s="109"/>
      <c r="C27" s="79"/>
      <c r="D27" s="80"/>
      <c r="E27" s="81"/>
      <c r="F27" s="73"/>
      <c r="G27" s="74">
        <f t="shared" si="1"/>
        <v>300</v>
      </c>
      <c r="H27" s="73"/>
      <c r="I27" s="74">
        <f t="shared" si="2"/>
        <v>220.78000000000003</v>
      </c>
      <c r="J27" s="73"/>
      <c r="K27" s="76" t="str">
        <f t="shared" si="3"/>
        <v/>
      </c>
      <c r="L27" s="77"/>
    </row>
    <row r="28" spans="1:12">
      <c r="A28" s="55"/>
      <c r="B28" s="108"/>
      <c r="C28" s="64"/>
      <c r="D28" s="56"/>
      <c r="E28" s="57"/>
      <c r="F28" s="22"/>
      <c r="G28" s="21">
        <f t="shared" si="1"/>
        <v>300</v>
      </c>
      <c r="H28" s="22"/>
      <c r="I28" s="21">
        <f t="shared" si="2"/>
        <v>220.78000000000003</v>
      </c>
      <c r="J28" s="22"/>
      <c r="K28" s="68" t="str">
        <f t="shared" si="3"/>
        <v/>
      </c>
      <c r="L28" s="25"/>
    </row>
    <row r="29" spans="1:12">
      <c r="A29" s="78"/>
      <c r="B29" s="109"/>
      <c r="C29" s="79"/>
      <c r="D29" s="80"/>
      <c r="E29" s="81"/>
      <c r="F29" s="73"/>
      <c r="G29" s="74">
        <f t="shared" si="1"/>
        <v>300</v>
      </c>
      <c r="H29" s="73"/>
      <c r="I29" s="74">
        <f t="shared" si="2"/>
        <v>220.78000000000003</v>
      </c>
      <c r="J29" s="73"/>
      <c r="K29" s="76" t="str">
        <f t="shared" si="3"/>
        <v/>
      </c>
      <c r="L29" s="77"/>
    </row>
    <row r="30" spans="1:12">
      <c r="A30" s="55"/>
      <c r="B30" s="108"/>
      <c r="C30" s="64"/>
      <c r="D30" s="56"/>
      <c r="E30" s="57"/>
      <c r="F30" s="22"/>
      <c r="G30" s="21">
        <f t="shared" si="1"/>
        <v>300</v>
      </c>
      <c r="H30" s="22"/>
      <c r="I30" s="21">
        <f t="shared" si="2"/>
        <v>220.78000000000003</v>
      </c>
      <c r="J30" s="22"/>
      <c r="K30" s="68" t="str">
        <f t="shared" si="3"/>
        <v/>
      </c>
      <c r="L30" s="25"/>
    </row>
    <row r="31" spans="1:12">
      <c r="A31" s="78"/>
      <c r="B31" s="109"/>
      <c r="C31" s="79"/>
      <c r="D31" s="80"/>
      <c r="E31" s="81"/>
      <c r="F31" s="73"/>
      <c r="G31" s="74">
        <f t="shared" si="1"/>
        <v>300</v>
      </c>
      <c r="H31" s="73"/>
      <c r="I31" s="74">
        <f t="shared" si="2"/>
        <v>220.78000000000003</v>
      </c>
      <c r="J31" s="73"/>
      <c r="K31" s="76" t="str">
        <f t="shared" si="3"/>
        <v/>
      </c>
      <c r="L31" s="77"/>
    </row>
    <row r="32" spans="1:12">
      <c r="A32" s="55"/>
      <c r="B32" s="108"/>
      <c r="C32" s="64"/>
      <c r="D32" s="56"/>
      <c r="E32" s="57"/>
      <c r="F32" s="22"/>
      <c r="G32" s="21">
        <f t="shared" si="1"/>
        <v>300</v>
      </c>
      <c r="H32" s="22"/>
      <c r="I32" s="21">
        <f t="shared" si="2"/>
        <v>220.78000000000003</v>
      </c>
      <c r="J32" s="22"/>
      <c r="K32" s="68" t="str">
        <f t="shared" si="3"/>
        <v/>
      </c>
      <c r="L32" s="25"/>
    </row>
    <row r="33" spans="1:12">
      <c r="A33" s="78"/>
      <c r="B33" s="109"/>
      <c r="C33" s="79"/>
      <c r="D33" s="80"/>
      <c r="E33" s="81"/>
      <c r="F33" s="73"/>
      <c r="G33" s="74">
        <f t="shared" si="1"/>
        <v>300</v>
      </c>
      <c r="H33" s="73"/>
      <c r="I33" s="74">
        <f t="shared" si="2"/>
        <v>220.78000000000003</v>
      </c>
      <c r="J33" s="73"/>
      <c r="K33" s="76" t="str">
        <f t="shared" si="3"/>
        <v/>
      </c>
      <c r="L33" s="77"/>
    </row>
    <row r="34" spans="1:12">
      <c r="A34" s="55"/>
      <c r="B34" s="108"/>
      <c r="C34" s="64"/>
      <c r="D34" s="56"/>
      <c r="E34" s="57"/>
      <c r="F34" s="22"/>
      <c r="G34" s="21">
        <f t="shared" si="1"/>
        <v>300</v>
      </c>
      <c r="H34" s="22"/>
      <c r="I34" s="21">
        <f t="shared" si="2"/>
        <v>220.78000000000003</v>
      </c>
      <c r="J34" s="22"/>
      <c r="K34" s="68" t="str">
        <f t="shared" si="3"/>
        <v/>
      </c>
      <c r="L34" s="25"/>
    </row>
    <row r="35" spans="1:12">
      <c r="A35" s="78"/>
      <c r="B35" s="109"/>
      <c r="C35" s="79"/>
      <c r="D35" s="80"/>
      <c r="E35" s="81"/>
      <c r="F35" s="73"/>
      <c r="G35" s="74">
        <f t="shared" si="1"/>
        <v>300</v>
      </c>
      <c r="H35" s="73"/>
      <c r="I35" s="74">
        <f t="shared" si="2"/>
        <v>220.78000000000003</v>
      </c>
      <c r="J35" s="73"/>
      <c r="K35" s="76" t="str">
        <f t="shared" si="3"/>
        <v/>
      </c>
      <c r="L35" s="77"/>
    </row>
    <row r="36" spans="1:12">
      <c r="A36" s="55"/>
      <c r="B36" s="108"/>
      <c r="C36" s="64"/>
      <c r="D36" s="56"/>
      <c r="E36" s="57"/>
      <c r="F36" s="22"/>
      <c r="G36" s="21">
        <f t="shared" si="1"/>
        <v>300</v>
      </c>
      <c r="H36" s="22"/>
      <c r="I36" s="21">
        <f t="shared" si="2"/>
        <v>220.78000000000003</v>
      </c>
      <c r="J36" s="22"/>
      <c r="K36" s="68" t="str">
        <f t="shared" si="3"/>
        <v/>
      </c>
      <c r="L36" s="25"/>
    </row>
    <row r="37" spans="1:12">
      <c r="A37" s="78"/>
      <c r="B37" s="109"/>
      <c r="C37" s="79"/>
      <c r="D37" s="80"/>
      <c r="E37" s="81"/>
      <c r="F37" s="73"/>
      <c r="G37" s="74">
        <f t="shared" si="1"/>
        <v>300</v>
      </c>
      <c r="H37" s="73"/>
      <c r="I37" s="74">
        <f t="shared" si="2"/>
        <v>220.78000000000003</v>
      </c>
      <c r="J37" s="73"/>
      <c r="K37" s="76" t="str">
        <f t="shared" si="3"/>
        <v/>
      </c>
      <c r="L37" s="77"/>
    </row>
    <row r="38" spans="1:12">
      <c r="A38" s="55"/>
      <c r="B38" s="108"/>
      <c r="C38" s="64"/>
      <c r="D38" s="56"/>
      <c r="E38" s="57"/>
      <c r="F38" s="22"/>
      <c r="G38" s="21">
        <f t="shared" si="1"/>
        <v>300</v>
      </c>
      <c r="H38" s="22"/>
      <c r="I38" s="21">
        <f t="shared" si="2"/>
        <v>220.78000000000003</v>
      </c>
      <c r="J38" s="22"/>
      <c r="K38" s="68" t="str">
        <f t="shared" si="3"/>
        <v/>
      </c>
      <c r="L38" s="25"/>
    </row>
    <row r="39" spans="1:12">
      <c r="A39" s="78"/>
      <c r="B39" s="109"/>
      <c r="C39" s="79"/>
      <c r="D39" s="80"/>
      <c r="E39" s="81"/>
      <c r="F39" s="73"/>
      <c r="G39" s="74">
        <f t="shared" si="1"/>
        <v>300</v>
      </c>
      <c r="H39" s="73"/>
      <c r="I39" s="74">
        <f t="shared" si="2"/>
        <v>220.78000000000003</v>
      </c>
      <c r="J39" s="73"/>
      <c r="K39" s="76" t="str">
        <f t="shared" si="3"/>
        <v/>
      </c>
      <c r="L39" s="77"/>
    </row>
    <row r="40" spans="1:12">
      <c r="A40" s="55"/>
      <c r="B40" s="108"/>
      <c r="C40" s="64"/>
      <c r="D40" s="56"/>
      <c r="E40" s="57"/>
      <c r="F40" s="22"/>
      <c r="G40" s="21">
        <f t="shared" si="1"/>
        <v>300</v>
      </c>
      <c r="H40" s="22"/>
      <c r="I40" s="21">
        <f t="shared" si="2"/>
        <v>220.78000000000003</v>
      </c>
      <c r="J40" s="22"/>
      <c r="K40" s="68" t="str">
        <f t="shared" si="3"/>
        <v/>
      </c>
      <c r="L40" s="25"/>
    </row>
    <row r="41" spans="1:12">
      <c r="A41" s="78"/>
      <c r="B41" s="109"/>
      <c r="C41" s="79"/>
      <c r="D41" s="80"/>
      <c r="E41" s="81"/>
      <c r="F41" s="73"/>
      <c r="G41" s="74">
        <f t="shared" si="1"/>
        <v>300</v>
      </c>
      <c r="H41" s="73"/>
      <c r="I41" s="74">
        <f t="shared" si="2"/>
        <v>220.78000000000003</v>
      </c>
      <c r="J41" s="73"/>
      <c r="K41" s="76" t="str">
        <f t="shared" si="3"/>
        <v/>
      </c>
      <c r="L41" s="77"/>
    </row>
    <row r="42" spans="1:12">
      <c r="A42" s="55"/>
      <c r="B42" s="108"/>
      <c r="C42" s="64"/>
      <c r="D42" s="56"/>
      <c r="E42" s="57"/>
      <c r="F42" s="22"/>
      <c r="G42" s="21">
        <f t="shared" si="1"/>
        <v>300</v>
      </c>
      <c r="H42" s="22"/>
      <c r="I42" s="21">
        <f t="shared" si="2"/>
        <v>220.78000000000003</v>
      </c>
      <c r="J42" s="22"/>
      <c r="K42" s="68" t="str">
        <f t="shared" si="3"/>
        <v/>
      </c>
      <c r="L42" s="25"/>
    </row>
    <row r="43" spans="1:12">
      <c r="A43" s="78"/>
      <c r="B43" s="109"/>
      <c r="C43" s="79"/>
      <c r="D43" s="80"/>
      <c r="E43" s="81"/>
      <c r="F43" s="73"/>
      <c r="G43" s="74">
        <f t="shared" si="1"/>
        <v>300</v>
      </c>
      <c r="H43" s="73"/>
      <c r="I43" s="74">
        <f t="shared" si="2"/>
        <v>220.78000000000003</v>
      </c>
      <c r="J43" s="73"/>
      <c r="K43" s="76" t="str">
        <f t="shared" si="3"/>
        <v/>
      </c>
      <c r="L43" s="77"/>
    </row>
    <row r="44" spans="1:12">
      <c r="A44" s="55"/>
      <c r="B44" s="108"/>
      <c r="C44" s="64"/>
      <c r="D44" s="56"/>
      <c r="E44" s="57"/>
      <c r="F44" s="22"/>
      <c r="G44" s="21">
        <f t="shared" si="1"/>
        <v>300</v>
      </c>
      <c r="H44" s="22"/>
      <c r="I44" s="21">
        <f t="shared" si="2"/>
        <v>220.78000000000003</v>
      </c>
      <c r="J44" s="22"/>
      <c r="K44" s="68" t="str">
        <f t="shared" si="3"/>
        <v/>
      </c>
      <c r="L44" s="25"/>
    </row>
    <row r="45" spans="1:12">
      <c r="A45" s="78"/>
      <c r="B45" s="109"/>
      <c r="C45" s="79"/>
      <c r="D45" s="80"/>
      <c r="E45" s="81"/>
      <c r="F45" s="73"/>
      <c r="G45" s="74">
        <f t="shared" si="1"/>
        <v>300</v>
      </c>
      <c r="H45" s="73"/>
      <c r="I45" s="74">
        <f t="shared" si="2"/>
        <v>220.78000000000003</v>
      </c>
      <c r="J45" s="73"/>
      <c r="K45" s="76" t="str">
        <f t="shared" si="3"/>
        <v/>
      </c>
      <c r="L45" s="77"/>
    </row>
    <row r="46" spans="1:12">
      <c r="A46" s="55"/>
      <c r="B46" s="108"/>
      <c r="C46" s="64"/>
      <c r="D46" s="56"/>
      <c r="E46" s="57"/>
      <c r="F46" s="22"/>
      <c r="G46" s="21">
        <f t="shared" si="1"/>
        <v>300</v>
      </c>
      <c r="H46" s="22"/>
      <c r="I46" s="21">
        <f t="shared" si="2"/>
        <v>220.78000000000003</v>
      </c>
      <c r="J46" s="22"/>
      <c r="K46" s="68" t="str">
        <f t="shared" si="3"/>
        <v/>
      </c>
      <c r="L46" s="25"/>
    </row>
    <row r="47" spans="1:12">
      <c r="A47" s="78"/>
      <c r="B47" s="109"/>
      <c r="C47" s="79"/>
      <c r="D47" s="80"/>
      <c r="E47" s="81"/>
      <c r="F47" s="73"/>
      <c r="G47" s="74">
        <f t="shared" si="1"/>
        <v>300</v>
      </c>
      <c r="H47" s="73"/>
      <c r="I47" s="74">
        <f t="shared" si="2"/>
        <v>220.78000000000003</v>
      </c>
      <c r="J47" s="73"/>
      <c r="K47" s="76" t="str">
        <f t="shared" si="3"/>
        <v/>
      </c>
      <c r="L47" s="77"/>
    </row>
    <row r="48" spans="1:12">
      <c r="A48" s="55"/>
      <c r="B48" s="108"/>
      <c r="C48" s="64"/>
      <c r="D48" s="56"/>
      <c r="E48" s="57"/>
      <c r="F48" s="22"/>
      <c r="G48" s="21">
        <f t="shared" si="1"/>
        <v>300</v>
      </c>
      <c r="H48" s="22"/>
      <c r="I48" s="21">
        <f t="shared" si="2"/>
        <v>220.78000000000003</v>
      </c>
      <c r="J48" s="22"/>
      <c r="K48" s="68" t="str">
        <f t="shared" si="3"/>
        <v/>
      </c>
      <c r="L48" s="25"/>
    </row>
    <row r="49" spans="1:12">
      <c r="A49" s="78"/>
      <c r="B49" s="109"/>
      <c r="C49" s="79"/>
      <c r="D49" s="80"/>
      <c r="E49" s="81"/>
      <c r="F49" s="73"/>
      <c r="G49" s="74">
        <f t="shared" si="1"/>
        <v>300</v>
      </c>
      <c r="H49" s="73"/>
      <c r="I49" s="74">
        <f t="shared" si="2"/>
        <v>220.78000000000003</v>
      </c>
      <c r="J49" s="73"/>
      <c r="K49" s="76" t="str">
        <f t="shared" si="3"/>
        <v/>
      </c>
      <c r="L49" s="77"/>
    </row>
    <row r="50" spans="1:12">
      <c r="A50" s="55"/>
      <c r="B50" s="108"/>
      <c r="C50" s="64"/>
      <c r="D50" s="56"/>
      <c r="E50" s="57"/>
      <c r="F50" s="22"/>
      <c r="G50" s="21">
        <f t="shared" si="1"/>
        <v>300</v>
      </c>
      <c r="H50" s="22"/>
      <c r="I50" s="21">
        <f t="shared" si="2"/>
        <v>220.78000000000003</v>
      </c>
      <c r="J50" s="22"/>
      <c r="K50" s="68" t="str">
        <f t="shared" si="3"/>
        <v/>
      </c>
      <c r="L50" s="25"/>
    </row>
    <row r="51" spans="1:12">
      <c r="A51" s="78"/>
      <c r="B51" s="109"/>
      <c r="C51" s="79"/>
      <c r="D51" s="80"/>
      <c r="E51" s="81"/>
      <c r="F51" s="73"/>
      <c r="G51" s="74">
        <f t="shared" si="1"/>
        <v>300</v>
      </c>
      <c r="H51" s="73"/>
      <c r="I51" s="74">
        <f t="shared" si="2"/>
        <v>220.78000000000003</v>
      </c>
      <c r="J51" s="73"/>
      <c r="K51" s="76" t="str">
        <f t="shared" si="3"/>
        <v/>
      </c>
      <c r="L51" s="77"/>
    </row>
    <row r="52" spans="1:12">
      <c r="A52" s="55"/>
      <c r="B52" s="108"/>
      <c r="C52" s="64"/>
      <c r="D52" s="56"/>
      <c r="E52" s="57"/>
      <c r="F52" s="22"/>
      <c r="G52" s="21">
        <f t="shared" si="1"/>
        <v>300</v>
      </c>
      <c r="H52" s="22"/>
      <c r="I52" s="21">
        <f t="shared" si="2"/>
        <v>220.78000000000003</v>
      </c>
      <c r="J52" s="22"/>
      <c r="K52" s="68" t="str">
        <f t="shared" si="3"/>
        <v/>
      </c>
      <c r="L52" s="25"/>
    </row>
    <row r="53" spans="1:12">
      <c r="A53" s="78"/>
      <c r="B53" s="109"/>
      <c r="C53" s="79"/>
      <c r="D53" s="80"/>
      <c r="E53" s="81"/>
      <c r="F53" s="73"/>
      <c r="G53" s="74">
        <f t="shared" si="1"/>
        <v>300</v>
      </c>
      <c r="H53" s="73"/>
      <c r="I53" s="74">
        <f t="shared" si="2"/>
        <v>220.78000000000003</v>
      </c>
      <c r="J53" s="73"/>
      <c r="K53" s="76" t="str">
        <f t="shared" si="3"/>
        <v/>
      </c>
      <c r="L53" s="77"/>
    </row>
    <row r="54" spans="1:12">
      <c r="A54" s="55"/>
      <c r="B54" s="108"/>
      <c r="C54" s="64"/>
      <c r="D54" s="56"/>
      <c r="E54" s="57"/>
      <c r="F54" s="22"/>
      <c r="G54" s="21">
        <f t="shared" si="1"/>
        <v>300</v>
      </c>
      <c r="H54" s="22"/>
      <c r="I54" s="21">
        <f t="shared" si="2"/>
        <v>220.78000000000003</v>
      </c>
      <c r="J54" s="22"/>
      <c r="K54" s="68" t="str">
        <f t="shared" si="3"/>
        <v/>
      </c>
      <c r="L54" s="25"/>
    </row>
    <row r="55" spans="1:12">
      <c r="A55" s="78"/>
      <c r="B55" s="109"/>
      <c r="C55" s="79"/>
      <c r="D55" s="80"/>
      <c r="E55" s="81"/>
      <c r="F55" s="73"/>
      <c r="G55" s="74">
        <f t="shared" si="1"/>
        <v>300</v>
      </c>
      <c r="H55" s="73"/>
      <c r="I55" s="74">
        <f t="shared" si="2"/>
        <v>220.78000000000003</v>
      </c>
      <c r="J55" s="73"/>
      <c r="K55" s="76" t="str">
        <f t="shared" si="3"/>
        <v/>
      </c>
      <c r="L55" s="77"/>
    </row>
    <row r="56" spans="1:12">
      <c r="A56" s="78"/>
      <c r="B56" s="109"/>
      <c r="C56" s="79"/>
      <c r="D56" s="80"/>
      <c r="E56" s="81"/>
      <c r="F56" s="73"/>
      <c r="G56" s="74">
        <f t="shared" si="1"/>
        <v>300</v>
      </c>
      <c r="H56" s="73"/>
      <c r="I56" s="74">
        <f t="shared" si="2"/>
        <v>220.78000000000003</v>
      </c>
      <c r="J56" s="73"/>
      <c r="K56" s="76" t="str">
        <f t="shared" si="3"/>
        <v/>
      </c>
      <c r="L56" s="77"/>
    </row>
    <row r="57" spans="1:12" ht="0.95" customHeight="1">
      <c r="A57" s="83"/>
      <c r="B57" s="110"/>
      <c r="C57" s="84"/>
      <c r="D57" s="84"/>
      <c r="E57" s="92"/>
      <c r="F57" s="85">
        <v>1E-3</v>
      </c>
      <c r="G57" s="86">
        <f t="shared" si="1"/>
        <v>300.00099999999998</v>
      </c>
      <c r="H57" s="85"/>
      <c r="I57" s="86">
        <f t="shared" si="2"/>
        <v>220.78000000000003</v>
      </c>
      <c r="J57" s="85"/>
      <c r="K57" s="87">
        <f t="shared" si="3"/>
        <v>79.220999999999947</v>
      </c>
      <c r="L57" s="88"/>
    </row>
    <row r="58" spans="1:12" ht="5.0999999999999996" customHeight="1">
      <c r="A58" s="20"/>
      <c r="B58" s="24"/>
      <c r="C58" s="24"/>
      <c r="D58" s="24"/>
      <c r="E58" s="46"/>
      <c r="F58" s="22"/>
      <c r="G58" s="21"/>
      <c r="H58" s="26"/>
      <c r="I58" s="21"/>
      <c r="J58" s="26"/>
      <c r="K58" s="49"/>
      <c r="L58" s="25"/>
    </row>
    <row r="59" spans="1:12" ht="5.0999999999999996" customHeight="1">
      <c r="A59" s="27"/>
      <c r="B59" s="28"/>
      <c r="C59" s="28"/>
      <c r="D59" s="28"/>
      <c r="E59" s="28"/>
      <c r="F59" s="32"/>
      <c r="G59" s="41">
        <f>G57+F59</f>
        <v>300.00099999999998</v>
      </c>
      <c r="H59" s="29"/>
      <c r="I59" s="41">
        <f>I57+H59</f>
        <v>220.78000000000003</v>
      </c>
      <c r="J59" s="29"/>
      <c r="K59" s="48">
        <f>G59-I59</f>
        <v>79.220999999999947</v>
      </c>
      <c r="L59" s="31"/>
    </row>
    <row r="60" spans="1:12">
      <c r="A60" s="20" t="s">
        <v>42</v>
      </c>
      <c r="B60" s="24"/>
      <c r="C60" s="24"/>
      <c r="D60" s="24"/>
      <c r="E60" s="95">
        <f ca="1">TODAY()</f>
        <v>44225</v>
      </c>
      <c r="F60" s="66"/>
      <c r="G60" s="42">
        <f>G57</f>
        <v>300.00099999999998</v>
      </c>
      <c r="H60" s="23"/>
      <c r="I60" s="42">
        <f>I57</f>
        <v>220.78000000000003</v>
      </c>
      <c r="J60" s="23"/>
      <c r="K60" s="82">
        <f>K57</f>
        <v>79.220999999999947</v>
      </c>
      <c r="L60" s="25"/>
    </row>
    <row r="61" spans="1:12" ht="5.0999999999999996" customHeight="1" thickBot="1">
      <c r="A61" s="27"/>
      <c r="B61" s="28"/>
      <c r="C61" s="28"/>
      <c r="D61" s="28"/>
      <c r="E61" s="28"/>
      <c r="F61" s="89"/>
      <c r="G61" s="90"/>
      <c r="H61" s="90"/>
      <c r="I61" s="90"/>
      <c r="J61" s="90"/>
      <c r="K61" s="91"/>
      <c r="L61" s="31"/>
    </row>
    <row r="62" spans="1:12" ht="13.5" thickBot="1">
      <c r="A62" s="34" t="s">
        <v>107</v>
      </c>
      <c r="B62" s="35"/>
      <c r="C62" s="35"/>
      <c r="D62" s="35"/>
      <c r="E62" s="35"/>
      <c r="F62" s="98"/>
      <c r="G62" s="93">
        <v>0</v>
      </c>
      <c r="H62" s="67"/>
      <c r="I62" s="93">
        <f>I60</f>
        <v>220.78000000000003</v>
      </c>
      <c r="J62" s="67"/>
      <c r="K62" s="94">
        <f>K60+G62</f>
        <v>79.220999999999947</v>
      </c>
      <c r="L62" s="36"/>
    </row>
    <row r="63" spans="1:12" ht="5.0999999999999996" customHeight="1" thickBot="1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9"/>
    </row>
    <row r="64" spans="1:12" ht="13.5" thickTop="1">
      <c r="D64" s="7"/>
    </row>
    <row r="65" spans="3:3">
      <c r="C65" s="6"/>
    </row>
  </sheetData>
  <customSheetViews>
    <customSheetView guid="{A1ECC7C1-AB27-11D3-86C3-BDE752803533}" colorId="22" zeroValues="0" showRuler="0">
      <pane xSplit="1" ySplit="8" topLeftCell="B9" activePane="bottomRight"/>
      <selection pane="bottomRight" activeCell="F17" sqref="F17"/>
      <pageMargins left="0.78740157480314965" right="0" top="0.19685039370078741" bottom="0" header="0" footer="0"/>
      <pageSetup paperSize="9" orientation="portrait" horizontalDpi="180" verticalDpi="180" r:id="rId1"/>
      <headerFooter alignWithMargins="0"/>
    </customSheetView>
  </customSheetViews>
  <phoneticPr fontId="0" type="noConversion"/>
  <conditionalFormatting sqref="G7:G57">
    <cfRule type="cellIs" dxfId="17" priority="1" stopIfTrue="1" operator="equal">
      <formula>$G7+$F7</formula>
    </cfRule>
    <cfRule type="cellIs" dxfId="16" priority="2" stopIfTrue="1" operator="notEqual">
      <formula>$G7+$F7</formula>
    </cfRule>
  </conditionalFormatting>
  <conditionalFormatting sqref="I7:I57">
    <cfRule type="cellIs" dxfId="15" priority="3" stopIfTrue="1" operator="equal">
      <formula>$I7+$H7</formula>
    </cfRule>
    <cfRule type="cellIs" dxfId="14" priority="4" stopIfTrue="1" operator="notEqual">
      <formula>$I7+$H7</formula>
    </cfRule>
  </conditionalFormatting>
  <conditionalFormatting sqref="K7:K57">
    <cfRule type="cellIs" dxfId="13" priority="5" stopIfTrue="1" operator="lessThan">
      <formula>0</formula>
    </cfRule>
    <cfRule type="cellIs" dxfId="12" priority="6" stopIfTrue="1" operator="greaterThan">
      <formula>0</formula>
    </cfRule>
  </conditionalFormatting>
  <conditionalFormatting sqref="K8:K57">
    <cfRule type="cellIs" priority="9" stopIfTrue="1" operator="equal">
      <formula>$K6</formula>
    </cfRule>
  </conditionalFormatting>
  <pageMargins left="0.59055118110236227" right="0" top="0.59055118110236227" bottom="0" header="0" footer="0"/>
  <pageSetup paperSize="9" orientation="portrait" horizontalDpi="180" verticalDpi="18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L65"/>
  <sheetViews>
    <sheetView defaultGridColor="0" colorId="22" workbookViewId="0">
      <selection activeCell="A9" sqref="A9"/>
    </sheetView>
  </sheetViews>
  <sheetFormatPr baseColWidth="10" defaultRowHeight="12.75"/>
  <cols>
    <col min="1" max="1" width="5.28515625" customWidth="1"/>
    <col min="2" max="2" width="4.42578125" customWidth="1"/>
    <col min="3" max="3" width="11.28515625" customWidth="1"/>
    <col min="4" max="4" width="14" customWidth="1"/>
    <col min="5" max="5" width="20.7109375" customWidth="1"/>
    <col min="6" max="6" width="7.140625" customWidth="1"/>
    <col min="7" max="7" width="7.5703125" customWidth="1"/>
    <col min="8" max="8" width="7.140625" customWidth="1"/>
    <col min="9" max="9" width="7.5703125" customWidth="1"/>
    <col min="10" max="10" width="1.85546875" customWidth="1"/>
    <col min="11" max="11" width="8.140625" customWidth="1"/>
    <col min="12" max="12" width="1.85546875" customWidth="1"/>
    <col min="13" max="14" width="5.5703125" customWidth="1"/>
  </cols>
  <sheetData>
    <row r="1" spans="1:12" ht="21" thickTop="1">
      <c r="A1" s="15" t="s">
        <v>37</v>
      </c>
      <c r="B1" s="58"/>
      <c r="C1" s="1"/>
      <c r="D1" s="16" t="s">
        <v>144</v>
      </c>
      <c r="E1" s="1"/>
      <c r="F1" s="17"/>
      <c r="G1" s="1"/>
      <c r="H1" s="18"/>
      <c r="I1" s="47"/>
      <c r="J1" s="1"/>
      <c r="K1" s="96" t="s">
        <v>43</v>
      </c>
      <c r="L1" s="2"/>
    </row>
    <row r="2" spans="1:12" ht="13.5" thickBo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>
      <c r="A3" s="20"/>
      <c r="B3" s="24"/>
      <c r="C3" s="24"/>
      <c r="D3" s="24"/>
      <c r="E3" s="24"/>
      <c r="F3" s="19" t="s">
        <v>12</v>
      </c>
      <c r="G3" s="24"/>
      <c r="H3" s="19" t="s">
        <v>9</v>
      </c>
      <c r="I3" s="24"/>
      <c r="J3" s="43" t="s">
        <v>10</v>
      </c>
      <c r="K3" s="24"/>
      <c r="L3" s="25"/>
    </row>
    <row r="4" spans="1:12" ht="5.0999999999999996" customHeight="1">
      <c r="A4" s="27"/>
      <c r="B4" s="28"/>
      <c r="C4" s="28"/>
      <c r="D4" s="28"/>
      <c r="E4" s="28"/>
      <c r="F4" s="30"/>
      <c r="G4" s="45"/>
      <c r="H4" s="30"/>
      <c r="I4" s="45"/>
      <c r="J4" s="30"/>
      <c r="K4" s="28"/>
      <c r="L4" s="31"/>
    </row>
    <row r="5" spans="1:12">
      <c r="A5" s="55" t="s">
        <v>3</v>
      </c>
      <c r="B5" s="107" t="s">
        <v>41</v>
      </c>
      <c r="C5" s="61" t="s">
        <v>4</v>
      </c>
      <c r="D5" s="59" t="s">
        <v>5</v>
      </c>
      <c r="E5" s="60" t="s">
        <v>6</v>
      </c>
      <c r="F5" s="19" t="s">
        <v>8</v>
      </c>
      <c r="G5" s="50" t="s">
        <v>11</v>
      </c>
      <c r="H5" s="19" t="s">
        <v>7</v>
      </c>
      <c r="I5" s="50" t="s">
        <v>11</v>
      </c>
      <c r="J5" s="19"/>
      <c r="K5" s="51" t="s">
        <v>48</v>
      </c>
      <c r="L5" s="25"/>
    </row>
    <row r="6" spans="1:12" ht="5.0999999999999996" customHeight="1">
      <c r="A6" s="27"/>
      <c r="B6" s="65"/>
      <c r="C6" s="62"/>
      <c r="D6" s="33"/>
      <c r="E6" s="40"/>
      <c r="F6" s="32"/>
      <c r="G6" s="41"/>
      <c r="H6" s="29"/>
      <c r="I6" s="41"/>
      <c r="J6" s="29"/>
      <c r="K6" s="48"/>
      <c r="L6" s="31"/>
    </row>
    <row r="7" spans="1:12">
      <c r="A7" s="53" t="s">
        <v>91</v>
      </c>
      <c r="B7" s="108"/>
      <c r="C7" s="63" t="s">
        <v>108</v>
      </c>
      <c r="D7" s="54" t="s">
        <v>106</v>
      </c>
      <c r="E7" s="54" t="s">
        <v>105</v>
      </c>
      <c r="F7" s="22">
        <v>813</v>
      </c>
      <c r="G7" s="21">
        <f>F7</f>
        <v>813</v>
      </c>
      <c r="H7" s="44"/>
      <c r="I7" s="21">
        <f>H7</f>
        <v>0</v>
      </c>
      <c r="J7" s="22"/>
      <c r="K7" s="68">
        <f>G7-I7</f>
        <v>813</v>
      </c>
      <c r="L7" s="25"/>
    </row>
    <row r="8" spans="1:12">
      <c r="A8" s="53" t="s">
        <v>91</v>
      </c>
      <c r="B8" s="108">
        <v>1</v>
      </c>
      <c r="C8" s="63" t="s">
        <v>139</v>
      </c>
      <c r="D8" s="54" t="s">
        <v>93</v>
      </c>
      <c r="E8" s="54" t="s">
        <v>92</v>
      </c>
      <c r="F8" s="73"/>
      <c r="G8" s="74">
        <f t="shared" ref="G8:G39" si="0">G7+F8</f>
        <v>813</v>
      </c>
      <c r="H8" s="75">
        <v>63.9</v>
      </c>
      <c r="I8" s="74">
        <f t="shared" ref="I8:I39" si="1">I7+H8</f>
        <v>63.9</v>
      </c>
      <c r="J8" s="73"/>
      <c r="K8" s="76">
        <f t="shared" ref="K8:K39" si="2">IF(AND(G8=G7,I8=I7),"",G8-I8)</f>
        <v>749.1</v>
      </c>
      <c r="L8" s="77"/>
    </row>
    <row r="9" spans="1:12">
      <c r="A9" s="69" t="s">
        <v>94</v>
      </c>
      <c r="B9" s="109">
        <v>2</v>
      </c>
      <c r="C9" s="70"/>
      <c r="D9" s="71" t="s">
        <v>95</v>
      </c>
      <c r="E9" s="72" t="s">
        <v>92</v>
      </c>
      <c r="F9" s="22"/>
      <c r="G9" s="21">
        <f t="shared" si="0"/>
        <v>813</v>
      </c>
      <c r="H9" s="44">
        <v>14.97</v>
      </c>
      <c r="I9" s="21">
        <f t="shared" si="1"/>
        <v>78.87</v>
      </c>
      <c r="J9" s="22"/>
      <c r="K9" s="68">
        <f t="shared" si="2"/>
        <v>734.13</v>
      </c>
      <c r="L9" s="25"/>
    </row>
    <row r="10" spans="1:12">
      <c r="A10" s="53" t="s">
        <v>96</v>
      </c>
      <c r="B10" s="108">
        <v>4</v>
      </c>
      <c r="C10" s="63" t="s">
        <v>139</v>
      </c>
      <c r="D10" s="54" t="s">
        <v>93</v>
      </c>
      <c r="E10" s="52" t="s">
        <v>92</v>
      </c>
      <c r="F10" s="73"/>
      <c r="G10" s="74">
        <f t="shared" si="0"/>
        <v>813</v>
      </c>
      <c r="H10" s="75">
        <v>63.77</v>
      </c>
      <c r="I10" s="74">
        <f t="shared" si="1"/>
        <v>142.64000000000001</v>
      </c>
      <c r="J10" s="73"/>
      <c r="K10" s="76">
        <f t="shared" si="2"/>
        <v>670.36</v>
      </c>
      <c r="L10" s="77"/>
    </row>
    <row r="11" spans="1:12">
      <c r="A11" s="69" t="s">
        <v>97</v>
      </c>
      <c r="B11" s="109">
        <v>3</v>
      </c>
      <c r="C11" s="70" t="s">
        <v>135</v>
      </c>
      <c r="D11" s="71" t="s">
        <v>19</v>
      </c>
      <c r="E11" s="72"/>
      <c r="F11" s="22"/>
      <c r="G11" s="21">
        <f t="shared" si="0"/>
        <v>813</v>
      </c>
      <c r="H11" s="44">
        <v>35.520000000000003</v>
      </c>
      <c r="I11" s="21">
        <f t="shared" si="1"/>
        <v>178.16000000000003</v>
      </c>
      <c r="J11" s="22"/>
      <c r="K11" s="68">
        <f t="shared" si="2"/>
        <v>634.83999999999992</v>
      </c>
      <c r="L11" s="25"/>
    </row>
    <row r="12" spans="1:12">
      <c r="A12" s="53" t="s">
        <v>16</v>
      </c>
      <c r="B12" s="108">
        <v>6</v>
      </c>
      <c r="C12" s="63"/>
      <c r="D12" s="54" t="s">
        <v>95</v>
      </c>
      <c r="E12" s="52" t="s">
        <v>92</v>
      </c>
      <c r="F12" s="73"/>
      <c r="G12" s="74">
        <f t="shared" si="0"/>
        <v>813</v>
      </c>
      <c r="H12" s="75">
        <v>14.97</v>
      </c>
      <c r="I12" s="74">
        <f t="shared" si="1"/>
        <v>193.13000000000002</v>
      </c>
      <c r="J12" s="73"/>
      <c r="K12" s="76">
        <f t="shared" si="2"/>
        <v>619.87</v>
      </c>
      <c r="L12" s="77"/>
    </row>
    <row r="13" spans="1:12">
      <c r="A13" s="78" t="s">
        <v>54</v>
      </c>
      <c r="B13" s="109">
        <v>5</v>
      </c>
      <c r="C13" s="79" t="s">
        <v>33</v>
      </c>
      <c r="D13" s="80" t="s">
        <v>98</v>
      </c>
      <c r="E13" s="81"/>
      <c r="F13" s="22"/>
      <c r="G13" s="21">
        <f t="shared" si="0"/>
        <v>813</v>
      </c>
      <c r="H13" s="44">
        <v>7.37</v>
      </c>
      <c r="I13" s="21">
        <f t="shared" si="1"/>
        <v>200.50000000000003</v>
      </c>
      <c r="J13" s="22"/>
      <c r="K13" s="68">
        <f t="shared" si="2"/>
        <v>612.5</v>
      </c>
      <c r="L13" s="25"/>
    </row>
    <row r="14" spans="1:12">
      <c r="A14" s="78" t="s">
        <v>99</v>
      </c>
      <c r="B14" s="109"/>
      <c r="C14" s="79" t="s">
        <v>130</v>
      </c>
      <c r="D14" s="80" t="s">
        <v>100</v>
      </c>
      <c r="E14" s="81" t="s">
        <v>101</v>
      </c>
      <c r="F14" s="73">
        <v>21</v>
      </c>
      <c r="G14" s="74">
        <f t="shared" si="0"/>
        <v>834</v>
      </c>
      <c r="H14" s="75"/>
      <c r="I14" s="74">
        <f t="shared" si="1"/>
        <v>200.50000000000003</v>
      </c>
      <c r="J14" s="73"/>
      <c r="K14" s="76">
        <f t="shared" si="2"/>
        <v>633.5</v>
      </c>
      <c r="L14" s="77"/>
    </row>
    <row r="15" spans="1:12">
      <c r="A15" s="55" t="s">
        <v>67</v>
      </c>
      <c r="B15" s="108">
        <v>7</v>
      </c>
      <c r="C15" s="64" t="s">
        <v>139</v>
      </c>
      <c r="D15" s="56" t="s">
        <v>93</v>
      </c>
      <c r="E15" s="57" t="s">
        <v>92</v>
      </c>
      <c r="F15" s="22"/>
      <c r="G15" s="21">
        <f t="shared" si="0"/>
        <v>834</v>
      </c>
      <c r="H15" s="44">
        <v>34</v>
      </c>
      <c r="I15" s="21">
        <f t="shared" si="1"/>
        <v>234.50000000000003</v>
      </c>
      <c r="J15" s="22"/>
      <c r="K15" s="68">
        <f t="shared" si="2"/>
        <v>599.5</v>
      </c>
      <c r="L15" s="25"/>
    </row>
    <row r="16" spans="1:12">
      <c r="A16" s="78" t="s">
        <v>102</v>
      </c>
      <c r="B16" s="109">
        <v>8</v>
      </c>
      <c r="C16" s="79"/>
      <c r="D16" s="80" t="s">
        <v>95</v>
      </c>
      <c r="E16" s="81" t="s">
        <v>92</v>
      </c>
      <c r="F16" s="73"/>
      <c r="G16" s="74">
        <f t="shared" si="0"/>
        <v>834</v>
      </c>
      <c r="H16" s="75">
        <v>6.87</v>
      </c>
      <c r="I16" s="74">
        <f t="shared" si="1"/>
        <v>241.37000000000003</v>
      </c>
      <c r="J16" s="73"/>
      <c r="K16" s="76">
        <f t="shared" si="2"/>
        <v>592.63</v>
      </c>
      <c r="L16" s="77"/>
    </row>
    <row r="17" spans="1:12">
      <c r="A17" s="55" t="s">
        <v>103</v>
      </c>
      <c r="B17" s="108"/>
      <c r="C17" s="64" t="s">
        <v>130</v>
      </c>
      <c r="D17" s="56" t="s">
        <v>100</v>
      </c>
      <c r="E17" s="57" t="s">
        <v>104</v>
      </c>
      <c r="F17" s="22">
        <v>15</v>
      </c>
      <c r="G17" s="21">
        <f t="shared" si="0"/>
        <v>849</v>
      </c>
      <c r="H17" s="22"/>
      <c r="I17" s="21">
        <f t="shared" si="1"/>
        <v>241.37000000000003</v>
      </c>
      <c r="J17" s="22"/>
      <c r="K17" s="68">
        <f t="shared" si="2"/>
        <v>607.63</v>
      </c>
      <c r="L17" s="25"/>
    </row>
    <row r="18" spans="1:12">
      <c r="A18" s="78" t="s">
        <v>103</v>
      </c>
      <c r="B18" s="109"/>
      <c r="C18" s="79" t="s">
        <v>130</v>
      </c>
      <c r="D18" s="80" t="s">
        <v>100</v>
      </c>
      <c r="E18" s="81" t="s">
        <v>104</v>
      </c>
      <c r="F18" s="73">
        <v>15</v>
      </c>
      <c r="G18" s="74">
        <f t="shared" si="0"/>
        <v>864</v>
      </c>
      <c r="H18" s="73"/>
      <c r="I18" s="74">
        <f t="shared" si="1"/>
        <v>241.37000000000003</v>
      </c>
      <c r="J18" s="73"/>
      <c r="K18" s="76">
        <f t="shared" si="2"/>
        <v>622.63</v>
      </c>
      <c r="L18" s="77"/>
    </row>
    <row r="19" spans="1:12">
      <c r="A19" s="55" t="s">
        <v>113</v>
      </c>
      <c r="B19" s="108">
        <v>9</v>
      </c>
      <c r="C19" s="64" t="s">
        <v>130</v>
      </c>
      <c r="D19" s="56" t="s">
        <v>93</v>
      </c>
      <c r="E19" s="57" t="s">
        <v>92</v>
      </c>
      <c r="F19" s="22"/>
      <c r="G19" s="21">
        <f t="shared" si="0"/>
        <v>864</v>
      </c>
      <c r="H19" s="22">
        <v>72.63</v>
      </c>
      <c r="I19" s="21">
        <f t="shared" si="1"/>
        <v>314</v>
      </c>
      <c r="J19" s="22"/>
      <c r="K19" s="68">
        <f t="shared" si="2"/>
        <v>550</v>
      </c>
      <c r="L19" s="25"/>
    </row>
    <row r="20" spans="1:12">
      <c r="A20" s="78" t="s">
        <v>114</v>
      </c>
      <c r="B20" s="109">
        <v>10</v>
      </c>
      <c r="C20" s="79"/>
      <c r="D20" s="80" t="s">
        <v>95</v>
      </c>
      <c r="E20" s="57" t="s">
        <v>92</v>
      </c>
      <c r="F20" s="73"/>
      <c r="G20" s="74">
        <f t="shared" si="0"/>
        <v>864</v>
      </c>
      <c r="H20" s="73">
        <v>11.97</v>
      </c>
      <c r="I20" s="74">
        <f t="shared" si="1"/>
        <v>325.97000000000003</v>
      </c>
      <c r="J20" s="73"/>
      <c r="K20" s="76">
        <f t="shared" si="2"/>
        <v>538.03</v>
      </c>
      <c r="L20" s="77"/>
    </row>
    <row r="21" spans="1:12">
      <c r="A21" s="78"/>
      <c r="B21" s="109"/>
      <c r="C21" s="79"/>
      <c r="D21" s="80"/>
      <c r="E21" s="81"/>
      <c r="F21" s="73"/>
      <c r="G21" s="74">
        <f t="shared" si="0"/>
        <v>864</v>
      </c>
      <c r="H21" s="73"/>
      <c r="I21" s="74">
        <f t="shared" si="1"/>
        <v>325.97000000000003</v>
      </c>
      <c r="J21" s="73"/>
      <c r="K21" s="76" t="str">
        <f t="shared" si="2"/>
        <v/>
      </c>
      <c r="L21" s="77"/>
    </row>
    <row r="22" spans="1:12">
      <c r="A22" s="55"/>
      <c r="B22" s="108"/>
      <c r="C22" s="64"/>
      <c r="D22" s="56"/>
      <c r="E22" s="57"/>
      <c r="F22" s="22"/>
      <c r="G22" s="21">
        <f t="shared" si="0"/>
        <v>864</v>
      </c>
      <c r="H22" s="22"/>
      <c r="I22" s="21">
        <f t="shared" si="1"/>
        <v>325.97000000000003</v>
      </c>
      <c r="J22" s="22"/>
      <c r="K22" s="68" t="str">
        <f t="shared" si="2"/>
        <v/>
      </c>
      <c r="L22" s="25"/>
    </row>
    <row r="23" spans="1:12">
      <c r="A23" s="78"/>
      <c r="B23" s="109"/>
      <c r="C23" s="79"/>
      <c r="D23" s="80"/>
      <c r="E23" s="81"/>
      <c r="F23" s="73"/>
      <c r="G23" s="74">
        <f t="shared" si="0"/>
        <v>864</v>
      </c>
      <c r="H23" s="73"/>
      <c r="I23" s="74">
        <f t="shared" si="1"/>
        <v>325.97000000000003</v>
      </c>
      <c r="J23" s="73"/>
      <c r="K23" s="76" t="str">
        <f t="shared" si="2"/>
        <v/>
      </c>
      <c r="L23" s="77"/>
    </row>
    <row r="24" spans="1:12">
      <c r="A24" s="55"/>
      <c r="B24" s="108"/>
      <c r="C24" s="64"/>
      <c r="D24" s="56"/>
      <c r="E24" s="57"/>
      <c r="F24" s="22"/>
      <c r="G24" s="21">
        <f t="shared" si="0"/>
        <v>864</v>
      </c>
      <c r="H24" s="22"/>
      <c r="I24" s="21">
        <f t="shared" si="1"/>
        <v>325.97000000000003</v>
      </c>
      <c r="J24" s="22"/>
      <c r="K24" s="68" t="str">
        <f t="shared" si="2"/>
        <v/>
      </c>
      <c r="L24" s="25"/>
    </row>
    <row r="25" spans="1:12">
      <c r="A25" s="78"/>
      <c r="B25" s="109"/>
      <c r="C25" s="79"/>
      <c r="D25" s="80"/>
      <c r="E25" s="81"/>
      <c r="F25" s="73"/>
      <c r="G25" s="74">
        <f t="shared" si="0"/>
        <v>864</v>
      </c>
      <c r="H25" s="73"/>
      <c r="I25" s="74">
        <f t="shared" si="1"/>
        <v>325.97000000000003</v>
      </c>
      <c r="J25" s="73"/>
      <c r="K25" s="76" t="str">
        <f t="shared" si="2"/>
        <v/>
      </c>
      <c r="L25" s="77"/>
    </row>
    <row r="26" spans="1:12">
      <c r="A26" s="55"/>
      <c r="B26" s="108"/>
      <c r="C26" s="64"/>
      <c r="D26" s="56"/>
      <c r="E26" s="57"/>
      <c r="F26" s="22"/>
      <c r="G26" s="21">
        <f t="shared" si="0"/>
        <v>864</v>
      </c>
      <c r="H26" s="22"/>
      <c r="I26" s="21">
        <f t="shared" si="1"/>
        <v>325.97000000000003</v>
      </c>
      <c r="J26" s="22"/>
      <c r="K26" s="68" t="str">
        <f t="shared" si="2"/>
        <v/>
      </c>
      <c r="L26" s="25"/>
    </row>
    <row r="27" spans="1:12">
      <c r="A27" s="78"/>
      <c r="B27" s="109"/>
      <c r="C27" s="79"/>
      <c r="D27" s="80"/>
      <c r="E27" s="81"/>
      <c r="F27" s="73"/>
      <c r="G27" s="74">
        <f t="shared" si="0"/>
        <v>864</v>
      </c>
      <c r="H27" s="73"/>
      <c r="I27" s="74">
        <f t="shared" si="1"/>
        <v>325.97000000000003</v>
      </c>
      <c r="J27" s="73"/>
      <c r="K27" s="76" t="str">
        <f t="shared" si="2"/>
        <v/>
      </c>
      <c r="L27" s="77"/>
    </row>
    <row r="28" spans="1:12">
      <c r="A28" s="55"/>
      <c r="B28" s="108"/>
      <c r="C28" s="64"/>
      <c r="D28" s="56"/>
      <c r="E28" s="57"/>
      <c r="F28" s="22"/>
      <c r="G28" s="21">
        <f t="shared" si="0"/>
        <v>864</v>
      </c>
      <c r="H28" s="22"/>
      <c r="I28" s="21">
        <f t="shared" si="1"/>
        <v>325.97000000000003</v>
      </c>
      <c r="J28" s="22"/>
      <c r="K28" s="68" t="str">
        <f t="shared" si="2"/>
        <v/>
      </c>
      <c r="L28" s="25"/>
    </row>
    <row r="29" spans="1:12">
      <c r="A29" s="78"/>
      <c r="B29" s="109"/>
      <c r="C29" s="79"/>
      <c r="D29" s="80"/>
      <c r="E29" s="81"/>
      <c r="F29" s="73"/>
      <c r="G29" s="74">
        <f t="shared" si="0"/>
        <v>864</v>
      </c>
      <c r="H29" s="73"/>
      <c r="I29" s="74">
        <f t="shared" si="1"/>
        <v>325.97000000000003</v>
      </c>
      <c r="J29" s="73"/>
      <c r="K29" s="76" t="str">
        <f t="shared" si="2"/>
        <v/>
      </c>
      <c r="L29" s="77"/>
    </row>
    <row r="30" spans="1:12">
      <c r="A30" s="55"/>
      <c r="B30" s="108"/>
      <c r="C30" s="64"/>
      <c r="D30" s="56"/>
      <c r="E30" s="57"/>
      <c r="F30" s="22"/>
      <c r="G30" s="21">
        <f t="shared" si="0"/>
        <v>864</v>
      </c>
      <c r="H30" s="22"/>
      <c r="I30" s="21">
        <f t="shared" si="1"/>
        <v>325.97000000000003</v>
      </c>
      <c r="J30" s="22"/>
      <c r="K30" s="68" t="str">
        <f t="shared" si="2"/>
        <v/>
      </c>
      <c r="L30" s="25"/>
    </row>
    <row r="31" spans="1:12">
      <c r="A31" s="78"/>
      <c r="B31" s="109"/>
      <c r="C31" s="79"/>
      <c r="D31" s="80"/>
      <c r="E31" s="81"/>
      <c r="F31" s="73"/>
      <c r="G31" s="74">
        <f t="shared" si="0"/>
        <v>864</v>
      </c>
      <c r="H31" s="73"/>
      <c r="I31" s="74">
        <f t="shared" si="1"/>
        <v>325.97000000000003</v>
      </c>
      <c r="J31" s="73"/>
      <c r="K31" s="76" t="str">
        <f t="shared" si="2"/>
        <v/>
      </c>
      <c r="L31" s="77"/>
    </row>
    <row r="32" spans="1:12">
      <c r="A32" s="55"/>
      <c r="B32" s="108"/>
      <c r="C32" s="64"/>
      <c r="D32" s="56"/>
      <c r="E32" s="57"/>
      <c r="F32" s="22"/>
      <c r="G32" s="21">
        <f t="shared" si="0"/>
        <v>864</v>
      </c>
      <c r="H32" s="22"/>
      <c r="I32" s="21">
        <f t="shared" si="1"/>
        <v>325.97000000000003</v>
      </c>
      <c r="J32" s="22"/>
      <c r="K32" s="68" t="str">
        <f t="shared" si="2"/>
        <v/>
      </c>
      <c r="L32" s="25"/>
    </row>
    <row r="33" spans="1:12">
      <c r="A33" s="78"/>
      <c r="B33" s="109"/>
      <c r="C33" s="79"/>
      <c r="D33" s="80"/>
      <c r="E33" s="81"/>
      <c r="F33" s="73"/>
      <c r="G33" s="74">
        <f t="shared" si="0"/>
        <v>864</v>
      </c>
      <c r="H33" s="73"/>
      <c r="I33" s="74">
        <f t="shared" si="1"/>
        <v>325.97000000000003</v>
      </c>
      <c r="J33" s="73"/>
      <c r="K33" s="76" t="str">
        <f t="shared" si="2"/>
        <v/>
      </c>
      <c r="L33" s="77"/>
    </row>
    <row r="34" spans="1:12">
      <c r="A34" s="55"/>
      <c r="B34" s="108"/>
      <c r="C34" s="64"/>
      <c r="D34" s="56"/>
      <c r="E34" s="57"/>
      <c r="F34" s="22"/>
      <c r="G34" s="21">
        <f t="shared" si="0"/>
        <v>864</v>
      </c>
      <c r="H34" s="22"/>
      <c r="I34" s="21">
        <f t="shared" si="1"/>
        <v>325.97000000000003</v>
      </c>
      <c r="J34" s="22"/>
      <c r="K34" s="68" t="str">
        <f t="shared" si="2"/>
        <v/>
      </c>
      <c r="L34" s="25"/>
    </row>
    <row r="35" spans="1:12">
      <c r="A35" s="78"/>
      <c r="B35" s="109"/>
      <c r="C35" s="79"/>
      <c r="D35" s="80"/>
      <c r="E35" s="81"/>
      <c r="F35" s="73"/>
      <c r="G35" s="74">
        <f t="shared" si="0"/>
        <v>864</v>
      </c>
      <c r="H35" s="73"/>
      <c r="I35" s="74">
        <f t="shared" si="1"/>
        <v>325.97000000000003</v>
      </c>
      <c r="J35" s="73"/>
      <c r="K35" s="76" t="str">
        <f t="shared" si="2"/>
        <v/>
      </c>
      <c r="L35" s="77"/>
    </row>
    <row r="36" spans="1:12">
      <c r="A36" s="55"/>
      <c r="B36" s="108"/>
      <c r="C36" s="64"/>
      <c r="D36" s="56"/>
      <c r="E36" s="57"/>
      <c r="F36" s="22"/>
      <c r="G36" s="21">
        <f t="shared" si="0"/>
        <v>864</v>
      </c>
      <c r="H36" s="22"/>
      <c r="I36" s="21">
        <f t="shared" si="1"/>
        <v>325.97000000000003</v>
      </c>
      <c r="J36" s="22"/>
      <c r="K36" s="68" t="str">
        <f t="shared" si="2"/>
        <v/>
      </c>
      <c r="L36" s="25"/>
    </row>
    <row r="37" spans="1:12">
      <c r="A37" s="78"/>
      <c r="B37" s="109"/>
      <c r="C37" s="79"/>
      <c r="D37" s="80"/>
      <c r="E37" s="81"/>
      <c r="F37" s="73"/>
      <c r="G37" s="74">
        <f t="shared" si="0"/>
        <v>864</v>
      </c>
      <c r="H37" s="73"/>
      <c r="I37" s="74">
        <f t="shared" si="1"/>
        <v>325.97000000000003</v>
      </c>
      <c r="J37" s="73"/>
      <c r="K37" s="76" t="str">
        <f t="shared" si="2"/>
        <v/>
      </c>
      <c r="L37" s="77"/>
    </row>
    <row r="38" spans="1:12">
      <c r="A38" s="55"/>
      <c r="B38" s="108"/>
      <c r="C38" s="64"/>
      <c r="D38" s="56"/>
      <c r="E38" s="57"/>
      <c r="F38" s="22"/>
      <c r="G38" s="21">
        <f t="shared" si="0"/>
        <v>864</v>
      </c>
      <c r="H38" s="22"/>
      <c r="I38" s="21">
        <f t="shared" si="1"/>
        <v>325.97000000000003</v>
      </c>
      <c r="J38" s="22"/>
      <c r="K38" s="68" t="str">
        <f t="shared" si="2"/>
        <v/>
      </c>
      <c r="L38" s="25"/>
    </row>
    <row r="39" spans="1:12">
      <c r="A39" s="78"/>
      <c r="B39" s="109"/>
      <c r="C39" s="79"/>
      <c r="D39" s="80"/>
      <c r="E39" s="81"/>
      <c r="F39" s="73"/>
      <c r="G39" s="74">
        <f t="shared" si="0"/>
        <v>864</v>
      </c>
      <c r="H39" s="73"/>
      <c r="I39" s="74">
        <f t="shared" si="1"/>
        <v>325.97000000000003</v>
      </c>
      <c r="J39" s="73"/>
      <c r="K39" s="76" t="str">
        <f t="shared" si="2"/>
        <v/>
      </c>
      <c r="L39" s="77"/>
    </row>
    <row r="40" spans="1:12">
      <c r="A40" s="55"/>
      <c r="B40" s="108"/>
      <c r="C40" s="64"/>
      <c r="D40" s="56"/>
      <c r="E40" s="57"/>
      <c r="F40" s="22"/>
      <c r="G40" s="21">
        <f t="shared" ref="G40:G57" si="3">G39+F40</f>
        <v>864</v>
      </c>
      <c r="H40" s="22"/>
      <c r="I40" s="21">
        <f t="shared" ref="I40:I57" si="4">I39+H40</f>
        <v>325.97000000000003</v>
      </c>
      <c r="J40" s="22"/>
      <c r="K40" s="68" t="str">
        <f t="shared" ref="K40:K57" si="5">IF(AND(G40=G39,I40=I39),"",G40-I40)</f>
        <v/>
      </c>
      <c r="L40" s="25"/>
    </row>
    <row r="41" spans="1:12">
      <c r="A41" s="78"/>
      <c r="B41" s="109"/>
      <c r="C41" s="79"/>
      <c r="D41" s="80"/>
      <c r="E41" s="81"/>
      <c r="F41" s="73"/>
      <c r="G41" s="74">
        <f t="shared" si="3"/>
        <v>864</v>
      </c>
      <c r="H41" s="73"/>
      <c r="I41" s="74">
        <f t="shared" si="4"/>
        <v>325.97000000000003</v>
      </c>
      <c r="J41" s="73"/>
      <c r="K41" s="76" t="str">
        <f t="shared" si="5"/>
        <v/>
      </c>
      <c r="L41" s="77"/>
    </row>
    <row r="42" spans="1:12">
      <c r="A42" s="55"/>
      <c r="B42" s="108"/>
      <c r="C42" s="64"/>
      <c r="D42" s="56"/>
      <c r="E42" s="57"/>
      <c r="F42" s="22"/>
      <c r="G42" s="21">
        <f t="shared" si="3"/>
        <v>864</v>
      </c>
      <c r="H42" s="22"/>
      <c r="I42" s="21">
        <f t="shared" si="4"/>
        <v>325.97000000000003</v>
      </c>
      <c r="J42" s="22"/>
      <c r="K42" s="68" t="str">
        <f t="shared" si="5"/>
        <v/>
      </c>
      <c r="L42" s="25"/>
    </row>
    <row r="43" spans="1:12">
      <c r="A43" s="78"/>
      <c r="B43" s="109"/>
      <c r="C43" s="79"/>
      <c r="D43" s="80"/>
      <c r="E43" s="81"/>
      <c r="F43" s="73"/>
      <c r="G43" s="74">
        <f t="shared" si="3"/>
        <v>864</v>
      </c>
      <c r="H43" s="73"/>
      <c r="I43" s="74">
        <f t="shared" si="4"/>
        <v>325.97000000000003</v>
      </c>
      <c r="J43" s="73"/>
      <c r="K43" s="76" t="str">
        <f t="shared" si="5"/>
        <v/>
      </c>
      <c r="L43" s="77"/>
    </row>
    <row r="44" spans="1:12">
      <c r="A44" s="55"/>
      <c r="B44" s="108"/>
      <c r="C44" s="64"/>
      <c r="D44" s="56"/>
      <c r="E44" s="57"/>
      <c r="F44" s="22"/>
      <c r="G44" s="21">
        <f t="shared" si="3"/>
        <v>864</v>
      </c>
      <c r="H44" s="22"/>
      <c r="I44" s="21">
        <f t="shared" si="4"/>
        <v>325.97000000000003</v>
      </c>
      <c r="J44" s="22"/>
      <c r="K44" s="68" t="str">
        <f t="shared" si="5"/>
        <v/>
      </c>
      <c r="L44" s="25"/>
    </row>
    <row r="45" spans="1:12">
      <c r="A45" s="78"/>
      <c r="B45" s="109"/>
      <c r="C45" s="79"/>
      <c r="D45" s="80"/>
      <c r="E45" s="81"/>
      <c r="F45" s="73"/>
      <c r="G45" s="74">
        <f t="shared" si="3"/>
        <v>864</v>
      </c>
      <c r="H45" s="73"/>
      <c r="I45" s="74">
        <f t="shared" si="4"/>
        <v>325.97000000000003</v>
      </c>
      <c r="J45" s="73"/>
      <c r="K45" s="76" t="str">
        <f t="shared" si="5"/>
        <v/>
      </c>
      <c r="L45" s="77"/>
    </row>
    <row r="46" spans="1:12">
      <c r="A46" s="55"/>
      <c r="B46" s="108"/>
      <c r="C46" s="64"/>
      <c r="D46" s="56"/>
      <c r="E46" s="57"/>
      <c r="F46" s="22"/>
      <c r="G46" s="21">
        <f t="shared" si="3"/>
        <v>864</v>
      </c>
      <c r="H46" s="22"/>
      <c r="I46" s="21">
        <f t="shared" si="4"/>
        <v>325.97000000000003</v>
      </c>
      <c r="J46" s="22"/>
      <c r="K46" s="68" t="str">
        <f t="shared" si="5"/>
        <v/>
      </c>
      <c r="L46" s="25"/>
    </row>
    <row r="47" spans="1:12">
      <c r="A47" s="78"/>
      <c r="B47" s="109"/>
      <c r="C47" s="79"/>
      <c r="D47" s="80"/>
      <c r="E47" s="81"/>
      <c r="F47" s="73"/>
      <c r="G47" s="74">
        <f t="shared" si="3"/>
        <v>864</v>
      </c>
      <c r="H47" s="73"/>
      <c r="I47" s="74">
        <f t="shared" si="4"/>
        <v>325.97000000000003</v>
      </c>
      <c r="J47" s="73"/>
      <c r="K47" s="76" t="str">
        <f t="shared" si="5"/>
        <v/>
      </c>
      <c r="L47" s="77"/>
    </row>
    <row r="48" spans="1:12">
      <c r="A48" s="55"/>
      <c r="B48" s="108"/>
      <c r="C48" s="64"/>
      <c r="D48" s="56"/>
      <c r="E48" s="57"/>
      <c r="F48" s="22"/>
      <c r="G48" s="21">
        <f t="shared" si="3"/>
        <v>864</v>
      </c>
      <c r="H48" s="22"/>
      <c r="I48" s="21">
        <f t="shared" si="4"/>
        <v>325.97000000000003</v>
      </c>
      <c r="J48" s="22"/>
      <c r="K48" s="68" t="str">
        <f t="shared" si="5"/>
        <v/>
      </c>
      <c r="L48" s="25"/>
    </row>
    <row r="49" spans="1:12">
      <c r="A49" s="78"/>
      <c r="B49" s="109"/>
      <c r="C49" s="79"/>
      <c r="D49" s="80"/>
      <c r="E49" s="81"/>
      <c r="F49" s="73"/>
      <c r="G49" s="74">
        <f t="shared" si="3"/>
        <v>864</v>
      </c>
      <c r="H49" s="73"/>
      <c r="I49" s="74">
        <f t="shared" si="4"/>
        <v>325.97000000000003</v>
      </c>
      <c r="J49" s="73"/>
      <c r="K49" s="76" t="str">
        <f t="shared" si="5"/>
        <v/>
      </c>
      <c r="L49" s="77"/>
    </row>
    <row r="50" spans="1:12">
      <c r="A50" s="55"/>
      <c r="B50" s="108"/>
      <c r="C50" s="64"/>
      <c r="D50" s="56"/>
      <c r="E50" s="57"/>
      <c r="F50" s="22"/>
      <c r="G50" s="21">
        <f t="shared" si="3"/>
        <v>864</v>
      </c>
      <c r="H50" s="22"/>
      <c r="I50" s="21">
        <f t="shared" si="4"/>
        <v>325.97000000000003</v>
      </c>
      <c r="J50" s="22"/>
      <c r="K50" s="68" t="str">
        <f t="shared" si="5"/>
        <v/>
      </c>
      <c r="L50" s="25"/>
    </row>
    <row r="51" spans="1:12">
      <c r="A51" s="78"/>
      <c r="B51" s="109"/>
      <c r="C51" s="79"/>
      <c r="D51" s="80"/>
      <c r="E51" s="81"/>
      <c r="F51" s="73"/>
      <c r="G51" s="74">
        <f t="shared" si="3"/>
        <v>864</v>
      </c>
      <c r="H51" s="73"/>
      <c r="I51" s="74">
        <f t="shared" si="4"/>
        <v>325.97000000000003</v>
      </c>
      <c r="J51" s="73"/>
      <c r="K51" s="76" t="str">
        <f t="shared" si="5"/>
        <v/>
      </c>
      <c r="L51" s="77"/>
    </row>
    <row r="52" spans="1:12">
      <c r="A52" s="55"/>
      <c r="B52" s="108"/>
      <c r="C52" s="64"/>
      <c r="D52" s="56"/>
      <c r="E52" s="57"/>
      <c r="F52" s="22"/>
      <c r="G52" s="21">
        <f t="shared" si="3"/>
        <v>864</v>
      </c>
      <c r="H52" s="22"/>
      <c r="I52" s="21">
        <f t="shared" si="4"/>
        <v>325.97000000000003</v>
      </c>
      <c r="J52" s="22"/>
      <c r="K52" s="68" t="str">
        <f t="shared" si="5"/>
        <v/>
      </c>
      <c r="L52" s="25"/>
    </row>
    <row r="53" spans="1:12">
      <c r="A53" s="78"/>
      <c r="B53" s="109"/>
      <c r="C53" s="79"/>
      <c r="D53" s="80"/>
      <c r="E53" s="81"/>
      <c r="F53" s="73"/>
      <c r="G53" s="74">
        <f t="shared" si="3"/>
        <v>864</v>
      </c>
      <c r="H53" s="73"/>
      <c r="I53" s="74">
        <f t="shared" si="4"/>
        <v>325.97000000000003</v>
      </c>
      <c r="J53" s="73"/>
      <c r="K53" s="76" t="str">
        <f t="shared" si="5"/>
        <v/>
      </c>
      <c r="L53" s="77"/>
    </row>
    <row r="54" spans="1:12">
      <c r="A54" s="55"/>
      <c r="B54" s="108"/>
      <c r="C54" s="64"/>
      <c r="D54" s="56"/>
      <c r="E54" s="57"/>
      <c r="F54" s="22"/>
      <c r="G54" s="21">
        <f t="shared" si="3"/>
        <v>864</v>
      </c>
      <c r="H54" s="22"/>
      <c r="I54" s="21">
        <f t="shared" si="4"/>
        <v>325.97000000000003</v>
      </c>
      <c r="J54" s="22"/>
      <c r="K54" s="68" t="str">
        <f t="shared" si="5"/>
        <v/>
      </c>
      <c r="L54" s="25"/>
    </row>
    <row r="55" spans="1:12">
      <c r="A55" s="78"/>
      <c r="B55" s="109"/>
      <c r="C55" s="79"/>
      <c r="D55" s="80"/>
      <c r="E55" s="81"/>
      <c r="F55" s="73"/>
      <c r="G55" s="74">
        <f t="shared" si="3"/>
        <v>864</v>
      </c>
      <c r="H55" s="73"/>
      <c r="I55" s="74">
        <f t="shared" si="4"/>
        <v>325.97000000000003</v>
      </c>
      <c r="J55" s="73"/>
      <c r="K55" s="76" t="str">
        <f t="shared" si="5"/>
        <v/>
      </c>
      <c r="L55" s="77"/>
    </row>
    <row r="56" spans="1:12">
      <c r="A56" s="78"/>
      <c r="B56" s="109"/>
      <c r="C56" s="79"/>
      <c r="D56" s="80"/>
      <c r="E56" s="81"/>
      <c r="F56" s="73"/>
      <c r="G56" s="74">
        <f t="shared" si="3"/>
        <v>864</v>
      </c>
      <c r="H56" s="73"/>
      <c r="I56" s="74">
        <f t="shared" si="4"/>
        <v>325.97000000000003</v>
      </c>
      <c r="J56" s="73"/>
      <c r="K56" s="76" t="str">
        <f t="shared" si="5"/>
        <v/>
      </c>
      <c r="L56" s="77"/>
    </row>
    <row r="57" spans="1:12" ht="0.95" customHeight="1">
      <c r="A57" s="83"/>
      <c r="B57" s="110"/>
      <c r="C57" s="84"/>
      <c r="D57" s="84"/>
      <c r="E57" s="92"/>
      <c r="F57" s="85">
        <v>1E-3</v>
      </c>
      <c r="G57" s="86">
        <f t="shared" si="3"/>
        <v>864.00099999999998</v>
      </c>
      <c r="H57" s="85"/>
      <c r="I57" s="86">
        <f t="shared" si="4"/>
        <v>325.97000000000003</v>
      </c>
      <c r="J57" s="85"/>
      <c r="K57" s="87">
        <f t="shared" si="5"/>
        <v>538.03099999999995</v>
      </c>
      <c r="L57" s="88"/>
    </row>
    <row r="58" spans="1:12" ht="5.0999999999999996" customHeight="1">
      <c r="A58" s="20"/>
      <c r="B58" s="24"/>
      <c r="C58" s="24"/>
      <c r="D58" s="24"/>
      <c r="E58" s="46"/>
      <c r="F58" s="22"/>
      <c r="G58" s="21"/>
      <c r="H58" s="26"/>
      <c r="I58" s="21"/>
      <c r="J58" s="26"/>
      <c r="K58" s="49"/>
      <c r="L58" s="25"/>
    </row>
    <row r="59" spans="1:12" ht="5.0999999999999996" customHeight="1">
      <c r="A59" s="27"/>
      <c r="B59" s="28"/>
      <c r="C59" s="28"/>
      <c r="D59" s="28"/>
      <c r="E59" s="28"/>
      <c r="F59" s="32"/>
      <c r="G59" s="41">
        <f>G57+F59</f>
        <v>864.00099999999998</v>
      </c>
      <c r="H59" s="29"/>
      <c r="I59" s="41">
        <f>I57+H59</f>
        <v>325.97000000000003</v>
      </c>
      <c r="J59" s="29"/>
      <c r="K59" s="48">
        <f>G59-I59</f>
        <v>538.03099999999995</v>
      </c>
      <c r="L59" s="31"/>
    </row>
    <row r="60" spans="1:12">
      <c r="A60" s="20" t="s">
        <v>42</v>
      </c>
      <c r="B60" s="24"/>
      <c r="C60" s="24"/>
      <c r="D60" s="24"/>
      <c r="E60" s="95">
        <f ca="1">TODAY()</f>
        <v>44225</v>
      </c>
      <c r="F60" s="66"/>
      <c r="G60" s="42">
        <f>G57</f>
        <v>864.00099999999998</v>
      </c>
      <c r="H60" s="23"/>
      <c r="I60" s="42">
        <f>I57</f>
        <v>325.97000000000003</v>
      </c>
      <c r="J60" s="23"/>
      <c r="K60" s="82">
        <f>K57</f>
        <v>538.03099999999995</v>
      </c>
      <c r="L60" s="25"/>
    </row>
    <row r="61" spans="1:12" ht="5.0999999999999996" customHeight="1" thickBot="1">
      <c r="A61" s="27"/>
      <c r="B61" s="28"/>
      <c r="C61" s="28"/>
      <c r="D61" s="28"/>
      <c r="E61" s="28"/>
      <c r="F61" s="89"/>
      <c r="G61" s="90"/>
      <c r="H61" s="90"/>
      <c r="I61" s="90"/>
      <c r="J61" s="90"/>
      <c r="K61" s="91"/>
      <c r="L61" s="31"/>
    </row>
    <row r="62" spans="1:12" ht="13.5" thickBot="1">
      <c r="A62" s="34" t="s">
        <v>107</v>
      </c>
      <c r="B62" s="35"/>
      <c r="C62" s="35"/>
      <c r="D62" s="35"/>
      <c r="E62" s="35"/>
      <c r="F62" s="98"/>
      <c r="G62" s="93">
        <v>0</v>
      </c>
      <c r="H62" s="67"/>
      <c r="I62" s="93">
        <f>I60</f>
        <v>325.97000000000003</v>
      </c>
      <c r="J62" s="67"/>
      <c r="K62" s="94">
        <f>K60+G62</f>
        <v>538.03099999999995</v>
      </c>
      <c r="L62" s="36"/>
    </row>
    <row r="63" spans="1:12" ht="5.0999999999999996" customHeight="1" thickBot="1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9"/>
    </row>
    <row r="64" spans="1:12" ht="13.5" thickTop="1">
      <c r="D64" s="7"/>
    </row>
    <row r="65" spans="3:3">
      <c r="C65" s="6"/>
    </row>
  </sheetData>
  <phoneticPr fontId="0" type="noConversion"/>
  <conditionalFormatting sqref="G7:G57">
    <cfRule type="cellIs" dxfId="11" priority="1" stopIfTrue="1" operator="equal">
      <formula>$G7+$F7</formula>
    </cfRule>
    <cfRule type="cellIs" dxfId="10" priority="2" stopIfTrue="1" operator="notEqual">
      <formula>$G7+$F7</formula>
    </cfRule>
  </conditionalFormatting>
  <conditionalFormatting sqref="I7:I57">
    <cfRule type="cellIs" dxfId="9" priority="3" stopIfTrue="1" operator="equal">
      <formula>$I7+$H7</formula>
    </cfRule>
    <cfRule type="cellIs" dxfId="8" priority="4" stopIfTrue="1" operator="notEqual">
      <formula>$I7+$H7</formula>
    </cfRule>
  </conditionalFormatting>
  <conditionalFormatting sqref="K7:K57">
    <cfRule type="cellIs" dxfId="7" priority="5" stopIfTrue="1" operator="lessThan">
      <formula>0</formula>
    </cfRule>
    <cfRule type="cellIs" dxfId="6" priority="6" stopIfTrue="1" operator="greaterThan">
      <formula>0</formula>
    </cfRule>
  </conditionalFormatting>
  <conditionalFormatting sqref="K8:K57">
    <cfRule type="cellIs" priority="9" stopIfTrue="1" operator="equal">
      <formula>$K6</formula>
    </cfRule>
  </conditionalFormatting>
  <pageMargins left="0.59055118110236227" right="0" top="0.59055118110236227" bottom="0" header="0" footer="0"/>
  <pageSetup paperSize="9" orientation="portrait" horizontalDpi="180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L65"/>
  <sheetViews>
    <sheetView defaultGridColor="0" colorId="22" workbookViewId="0">
      <selection activeCell="D2" sqref="D2"/>
    </sheetView>
  </sheetViews>
  <sheetFormatPr baseColWidth="10" defaultRowHeight="12.75"/>
  <cols>
    <col min="1" max="1" width="5.28515625" customWidth="1"/>
    <col min="2" max="2" width="4.42578125" customWidth="1"/>
    <col min="3" max="3" width="11.28515625" customWidth="1"/>
    <col min="4" max="4" width="14" customWidth="1"/>
    <col min="5" max="5" width="20.7109375" customWidth="1"/>
    <col min="6" max="6" width="7.140625" customWidth="1"/>
    <col min="7" max="7" width="7.5703125" customWidth="1"/>
    <col min="8" max="8" width="7.140625" customWidth="1"/>
    <col min="9" max="9" width="7.5703125" customWidth="1"/>
    <col min="10" max="10" width="1.85546875" customWidth="1"/>
    <col min="11" max="11" width="8.140625" customWidth="1"/>
    <col min="12" max="12" width="1.85546875" customWidth="1"/>
    <col min="13" max="14" width="5.5703125" customWidth="1"/>
  </cols>
  <sheetData>
    <row r="1" spans="1:12" ht="21" thickTop="1">
      <c r="A1" s="15" t="s">
        <v>37</v>
      </c>
      <c r="B1" s="58"/>
      <c r="C1" s="1"/>
      <c r="D1" s="16" t="s">
        <v>145</v>
      </c>
      <c r="E1" s="1"/>
      <c r="F1" s="17"/>
      <c r="G1" s="1"/>
      <c r="H1" s="18"/>
      <c r="I1" s="47"/>
      <c r="J1" s="1"/>
      <c r="K1" s="96" t="s">
        <v>43</v>
      </c>
      <c r="L1" s="2"/>
    </row>
    <row r="2" spans="1:12" ht="13.5" thickBo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>
      <c r="A3" s="20"/>
      <c r="B3" s="24"/>
      <c r="C3" s="24"/>
      <c r="D3" s="24"/>
      <c r="E3" s="24"/>
      <c r="F3" s="19" t="s">
        <v>12</v>
      </c>
      <c r="G3" s="24"/>
      <c r="H3" s="19" t="s">
        <v>9</v>
      </c>
      <c r="I3" s="24"/>
      <c r="J3" s="43" t="s">
        <v>10</v>
      </c>
      <c r="K3" s="24"/>
      <c r="L3" s="25"/>
    </row>
    <row r="4" spans="1:12" ht="5.0999999999999996" customHeight="1">
      <c r="A4" s="27"/>
      <c r="B4" s="28"/>
      <c r="C4" s="28"/>
      <c r="D4" s="28"/>
      <c r="E4" s="28"/>
      <c r="F4" s="30"/>
      <c r="G4" s="45"/>
      <c r="H4" s="30"/>
      <c r="I4" s="45"/>
      <c r="J4" s="30"/>
      <c r="K4" s="28"/>
      <c r="L4" s="31"/>
    </row>
    <row r="5" spans="1:12">
      <c r="A5" s="55" t="s">
        <v>3</v>
      </c>
      <c r="B5" s="107" t="s">
        <v>41</v>
      </c>
      <c r="C5" s="61" t="s">
        <v>4</v>
      </c>
      <c r="D5" s="59" t="s">
        <v>5</v>
      </c>
      <c r="E5" s="60" t="s">
        <v>6</v>
      </c>
      <c r="F5" s="19" t="s">
        <v>8</v>
      </c>
      <c r="G5" s="50" t="s">
        <v>11</v>
      </c>
      <c r="H5" s="19" t="s">
        <v>7</v>
      </c>
      <c r="I5" s="50" t="s">
        <v>11</v>
      </c>
      <c r="J5" s="19"/>
      <c r="K5" s="51" t="s">
        <v>48</v>
      </c>
      <c r="L5" s="25"/>
    </row>
    <row r="6" spans="1:12" ht="5.0999999999999996" customHeight="1">
      <c r="A6" s="27"/>
      <c r="B6" s="65"/>
      <c r="C6" s="62"/>
      <c r="D6" s="33"/>
      <c r="E6" s="40"/>
      <c r="F6" s="32"/>
      <c r="G6" s="41"/>
      <c r="H6" s="29"/>
      <c r="I6" s="41"/>
      <c r="J6" s="29"/>
      <c r="K6" s="48"/>
      <c r="L6" s="31"/>
    </row>
    <row r="7" spans="1:12">
      <c r="A7" s="53"/>
      <c r="B7" s="108"/>
      <c r="C7" s="63"/>
      <c r="D7" s="54"/>
      <c r="E7" s="52"/>
      <c r="F7" s="22"/>
      <c r="G7" s="21">
        <f>F7</f>
        <v>0</v>
      </c>
      <c r="H7" s="44"/>
      <c r="I7" s="21">
        <f>H7</f>
        <v>0</v>
      </c>
      <c r="J7" s="22"/>
      <c r="K7" s="68">
        <f>G7-I7</f>
        <v>0</v>
      </c>
      <c r="L7" s="25"/>
    </row>
    <row r="8" spans="1:12">
      <c r="A8" s="69"/>
      <c r="B8" s="109"/>
      <c r="C8" s="70"/>
      <c r="D8" s="71"/>
      <c r="E8" s="72"/>
      <c r="F8" s="73"/>
      <c r="G8" s="74">
        <f t="shared" ref="G8:G39" si="0">G7+F8</f>
        <v>0</v>
      </c>
      <c r="H8" s="75"/>
      <c r="I8" s="74">
        <f t="shared" ref="I8:I39" si="1">I7+H8</f>
        <v>0</v>
      </c>
      <c r="J8" s="73"/>
      <c r="K8" s="76" t="str">
        <f t="shared" ref="K8:K39" si="2">IF(AND(G8=G7,I8=I7),"",G8-I8)</f>
        <v/>
      </c>
      <c r="L8" s="77"/>
    </row>
    <row r="9" spans="1:12">
      <c r="A9" s="53"/>
      <c r="B9" s="108"/>
      <c r="C9" s="63"/>
      <c r="D9" s="54"/>
      <c r="E9" s="52"/>
      <c r="F9" s="22"/>
      <c r="G9" s="21">
        <f t="shared" si="0"/>
        <v>0</v>
      </c>
      <c r="H9" s="44"/>
      <c r="I9" s="21">
        <f t="shared" si="1"/>
        <v>0</v>
      </c>
      <c r="J9" s="22"/>
      <c r="K9" s="68" t="str">
        <f t="shared" si="2"/>
        <v/>
      </c>
      <c r="L9" s="25"/>
    </row>
    <row r="10" spans="1:12">
      <c r="A10" s="69"/>
      <c r="B10" s="109"/>
      <c r="C10" s="70"/>
      <c r="D10" s="71"/>
      <c r="E10" s="72"/>
      <c r="F10" s="73"/>
      <c r="G10" s="74">
        <f t="shared" si="0"/>
        <v>0</v>
      </c>
      <c r="H10" s="75"/>
      <c r="I10" s="74">
        <f t="shared" si="1"/>
        <v>0</v>
      </c>
      <c r="J10" s="73"/>
      <c r="K10" s="76" t="str">
        <f t="shared" si="2"/>
        <v/>
      </c>
      <c r="L10" s="77"/>
    </row>
    <row r="11" spans="1:12">
      <c r="A11" s="53"/>
      <c r="B11" s="108"/>
      <c r="C11" s="63"/>
      <c r="D11" s="54"/>
      <c r="E11" s="52"/>
      <c r="F11" s="22"/>
      <c r="G11" s="21">
        <f t="shared" si="0"/>
        <v>0</v>
      </c>
      <c r="H11" s="44"/>
      <c r="I11" s="21">
        <f t="shared" si="1"/>
        <v>0</v>
      </c>
      <c r="J11" s="22"/>
      <c r="K11" s="68" t="str">
        <f t="shared" si="2"/>
        <v/>
      </c>
      <c r="L11" s="25"/>
    </row>
    <row r="12" spans="1:12">
      <c r="A12" s="78"/>
      <c r="B12" s="109"/>
      <c r="C12" s="79"/>
      <c r="D12" s="80"/>
      <c r="E12" s="81"/>
      <c r="F12" s="73"/>
      <c r="G12" s="74">
        <f t="shared" si="0"/>
        <v>0</v>
      </c>
      <c r="H12" s="75"/>
      <c r="I12" s="74">
        <f t="shared" si="1"/>
        <v>0</v>
      </c>
      <c r="J12" s="73"/>
      <c r="K12" s="76" t="str">
        <f t="shared" si="2"/>
        <v/>
      </c>
      <c r="L12" s="77"/>
    </row>
    <row r="13" spans="1:12">
      <c r="A13" s="55"/>
      <c r="B13" s="108"/>
      <c r="C13" s="64"/>
      <c r="D13" s="56"/>
      <c r="E13" s="57"/>
      <c r="F13" s="22"/>
      <c r="G13" s="21">
        <f t="shared" si="0"/>
        <v>0</v>
      </c>
      <c r="H13" s="44"/>
      <c r="I13" s="21">
        <f t="shared" si="1"/>
        <v>0</v>
      </c>
      <c r="J13" s="22"/>
      <c r="K13" s="68" t="str">
        <f t="shared" si="2"/>
        <v/>
      </c>
      <c r="L13" s="25"/>
    </row>
    <row r="14" spans="1:12">
      <c r="A14" s="78"/>
      <c r="B14" s="109"/>
      <c r="C14" s="79"/>
      <c r="D14" s="80"/>
      <c r="E14" s="81"/>
      <c r="F14" s="73"/>
      <c r="G14" s="74">
        <f t="shared" si="0"/>
        <v>0</v>
      </c>
      <c r="H14" s="75"/>
      <c r="I14" s="74">
        <f t="shared" si="1"/>
        <v>0</v>
      </c>
      <c r="J14" s="73"/>
      <c r="K14" s="76" t="str">
        <f t="shared" si="2"/>
        <v/>
      </c>
      <c r="L14" s="77"/>
    </row>
    <row r="15" spans="1:12">
      <c r="A15" s="55"/>
      <c r="B15" s="108"/>
      <c r="C15" s="64"/>
      <c r="D15" s="56"/>
      <c r="E15" s="57"/>
      <c r="F15" s="22"/>
      <c r="G15" s="21">
        <f t="shared" si="0"/>
        <v>0</v>
      </c>
      <c r="H15" s="44"/>
      <c r="I15" s="21">
        <f t="shared" si="1"/>
        <v>0</v>
      </c>
      <c r="J15" s="22"/>
      <c r="K15" s="68" t="str">
        <f t="shared" si="2"/>
        <v/>
      </c>
      <c r="L15" s="25"/>
    </row>
    <row r="16" spans="1:12">
      <c r="A16" s="78"/>
      <c r="B16" s="109"/>
      <c r="C16" s="79"/>
      <c r="D16" s="80"/>
      <c r="E16" s="81"/>
      <c r="F16" s="73"/>
      <c r="G16" s="74">
        <f t="shared" si="0"/>
        <v>0</v>
      </c>
      <c r="H16" s="75"/>
      <c r="I16" s="74">
        <f t="shared" si="1"/>
        <v>0</v>
      </c>
      <c r="J16" s="73"/>
      <c r="K16" s="76" t="str">
        <f t="shared" si="2"/>
        <v/>
      </c>
      <c r="L16" s="77"/>
    </row>
    <row r="17" spans="1:12">
      <c r="A17" s="55"/>
      <c r="B17" s="108"/>
      <c r="C17" s="64"/>
      <c r="D17" s="56"/>
      <c r="E17" s="57"/>
      <c r="F17" s="22"/>
      <c r="G17" s="21">
        <f t="shared" si="0"/>
        <v>0</v>
      </c>
      <c r="H17" s="22"/>
      <c r="I17" s="21">
        <f t="shared" si="1"/>
        <v>0</v>
      </c>
      <c r="J17" s="22"/>
      <c r="K17" s="68" t="str">
        <f t="shared" si="2"/>
        <v/>
      </c>
      <c r="L17" s="25"/>
    </row>
    <row r="18" spans="1:12">
      <c r="A18" s="78"/>
      <c r="B18" s="109"/>
      <c r="C18" s="79"/>
      <c r="D18" s="80"/>
      <c r="E18" s="81"/>
      <c r="F18" s="73"/>
      <c r="G18" s="74">
        <f t="shared" si="0"/>
        <v>0</v>
      </c>
      <c r="H18" s="73"/>
      <c r="I18" s="74">
        <f t="shared" si="1"/>
        <v>0</v>
      </c>
      <c r="J18" s="73"/>
      <c r="K18" s="76" t="str">
        <f t="shared" si="2"/>
        <v/>
      </c>
      <c r="L18" s="77"/>
    </row>
    <row r="19" spans="1:12">
      <c r="A19" s="55"/>
      <c r="B19" s="108"/>
      <c r="C19" s="64"/>
      <c r="D19" s="56"/>
      <c r="E19" s="57"/>
      <c r="F19" s="22"/>
      <c r="G19" s="21">
        <f t="shared" si="0"/>
        <v>0</v>
      </c>
      <c r="H19" s="22"/>
      <c r="I19" s="21">
        <f t="shared" si="1"/>
        <v>0</v>
      </c>
      <c r="J19" s="22"/>
      <c r="K19" s="68" t="str">
        <f t="shared" si="2"/>
        <v/>
      </c>
      <c r="L19" s="25"/>
    </row>
    <row r="20" spans="1:12">
      <c r="A20" s="78"/>
      <c r="B20" s="109"/>
      <c r="C20" s="79"/>
      <c r="D20" s="80"/>
      <c r="E20" s="81"/>
      <c r="F20" s="73"/>
      <c r="G20" s="74">
        <f t="shared" si="0"/>
        <v>0</v>
      </c>
      <c r="H20" s="73"/>
      <c r="I20" s="74">
        <f t="shared" si="1"/>
        <v>0</v>
      </c>
      <c r="J20" s="73"/>
      <c r="K20" s="76" t="str">
        <f t="shared" si="2"/>
        <v/>
      </c>
      <c r="L20" s="77"/>
    </row>
    <row r="21" spans="1:12">
      <c r="A21" s="78"/>
      <c r="B21" s="109"/>
      <c r="C21" s="79"/>
      <c r="D21" s="80"/>
      <c r="E21" s="81"/>
      <c r="F21" s="73"/>
      <c r="G21" s="74">
        <f t="shared" si="0"/>
        <v>0</v>
      </c>
      <c r="H21" s="73"/>
      <c r="I21" s="74">
        <f t="shared" si="1"/>
        <v>0</v>
      </c>
      <c r="J21" s="73"/>
      <c r="K21" s="76" t="str">
        <f t="shared" si="2"/>
        <v/>
      </c>
      <c r="L21" s="77"/>
    </row>
    <row r="22" spans="1:12">
      <c r="A22" s="55"/>
      <c r="B22" s="108"/>
      <c r="C22" s="64"/>
      <c r="D22" s="56"/>
      <c r="E22" s="57"/>
      <c r="F22" s="22"/>
      <c r="G22" s="21">
        <f t="shared" si="0"/>
        <v>0</v>
      </c>
      <c r="H22" s="22"/>
      <c r="I22" s="21">
        <f t="shared" si="1"/>
        <v>0</v>
      </c>
      <c r="J22" s="22"/>
      <c r="K22" s="68" t="str">
        <f t="shared" si="2"/>
        <v/>
      </c>
      <c r="L22" s="25"/>
    </row>
    <row r="23" spans="1:12">
      <c r="A23" s="78"/>
      <c r="B23" s="109"/>
      <c r="C23" s="79"/>
      <c r="D23" s="80"/>
      <c r="E23" s="81"/>
      <c r="F23" s="73"/>
      <c r="G23" s="74">
        <f t="shared" si="0"/>
        <v>0</v>
      </c>
      <c r="H23" s="73"/>
      <c r="I23" s="74">
        <f t="shared" si="1"/>
        <v>0</v>
      </c>
      <c r="J23" s="73"/>
      <c r="K23" s="76" t="str">
        <f t="shared" si="2"/>
        <v/>
      </c>
      <c r="L23" s="77"/>
    </row>
    <row r="24" spans="1:12">
      <c r="A24" s="55"/>
      <c r="B24" s="108"/>
      <c r="C24" s="64"/>
      <c r="D24" s="56"/>
      <c r="E24" s="57"/>
      <c r="F24" s="22"/>
      <c r="G24" s="21">
        <f t="shared" si="0"/>
        <v>0</v>
      </c>
      <c r="H24" s="22"/>
      <c r="I24" s="21">
        <f t="shared" si="1"/>
        <v>0</v>
      </c>
      <c r="J24" s="22"/>
      <c r="K24" s="68" t="str">
        <f t="shared" si="2"/>
        <v/>
      </c>
      <c r="L24" s="25"/>
    </row>
    <row r="25" spans="1:12">
      <c r="A25" s="78"/>
      <c r="B25" s="109"/>
      <c r="C25" s="79"/>
      <c r="D25" s="80"/>
      <c r="E25" s="81"/>
      <c r="F25" s="73"/>
      <c r="G25" s="74">
        <f t="shared" si="0"/>
        <v>0</v>
      </c>
      <c r="H25" s="73"/>
      <c r="I25" s="74">
        <f t="shared" si="1"/>
        <v>0</v>
      </c>
      <c r="J25" s="73"/>
      <c r="K25" s="76" t="str">
        <f t="shared" si="2"/>
        <v/>
      </c>
      <c r="L25" s="77"/>
    </row>
    <row r="26" spans="1:12">
      <c r="A26" s="55"/>
      <c r="B26" s="108"/>
      <c r="C26" s="64"/>
      <c r="D26" s="56"/>
      <c r="E26" s="57"/>
      <c r="F26" s="22"/>
      <c r="G26" s="21">
        <f t="shared" si="0"/>
        <v>0</v>
      </c>
      <c r="H26" s="22"/>
      <c r="I26" s="21">
        <f t="shared" si="1"/>
        <v>0</v>
      </c>
      <c r="J26" s="22"/>
      <c r="K26" s="68" t="str">
        <f t="shared" si="2"/>
        <v/>
      </c>
      <c r="L26" s="25"/>
    </row>
    <row r="27" spans="1:12">
      <c r="A27" s="78"/>
      <c r="B27" s="109"/>
      <c r="C27" s="79"/>
      <c r="D27" s="80"/>
      <c r="E27" s="81"/>
      <c r="F27" s="73"/>
      <c r="G27" s="74">
        <f t="shared" si="0"/>
        <v>0</v>
      </c>
      <c r="H27" s="73"/>
      <c r="I27" s="74">
        <f t="shared" si="1"/>
        <v>0</v>
      </c>
      <c r="J27" s="73"/>
      <c r="K27" s="76" t="str">
        <f t="shared" si="2"/>
        <v/>
      </c>
      <c r="L27" s="77"/>
    </row>
    <row r="28" spans="1:12">
      <c r="A28" s="55"/>
      <c r="B28" s="108"/>
      <c r="C28" s="64"/>
      <c r="D28" s="56"/>
      <c r="E28" s="57"/>
      <c r="F28" s="22"/>
      <c r="G28" s="21">
        <f t="shared" si="0"/>
        <v>0</v>
      </c>
      <c r="H28" s="22"/>
      <c r="I28" s="21">
        <f t="shared" si="1"/>
        <v>0</v>
      </c>
      <c r="J28" s="22"/>
      <c r="K28" s="68" t="str">
        <f t="shared" si="2"/>
        <v/>
      </c>
      <c r="L28" s="25"/>
    </row>
    <row r="29" spans="1:12">
      <c r="A29" s="78"/>
      <c r="B29" s="109"/>
      <c r="C29" s="79"/>
      <c r="D29" s="80"/>
      <c r="E29" s="81"/>
      <c r="F29" s="73"/>
      <c r="G29" s="74">
        <f t="shared" si="0"/>
        <v>0</v>
      </c>
      <c r="H29" s="73"/>
      <c r="I29" s="74">
        <f t="shared" si="1"/>
        <v>0</v>
      </c>
      <c r="J29" s="73"/>
      <c r="K29" s="76" t="str">
        <f t="shared" si="2"/>
        <v/>
      </c>
      <c r="L29" s="77"/>
    </row>
    <row r="30" spans="1:12">
      <c r="A30" s="55"/>
      <c r="B30" s="108"/>
      <c r="C30" s="64"/>
      <c r="D30" s="56"/>
      <c r="E30" s="57"/>
      <c r="F30" s="22"/>
      <c r="G30" s="21">
        <f t="shared" si="0"/>
        <v>0</v>
      </c>
      <c r="H30" s="22"/>
      <c r="I30" s="21">
        <f t="shared" si="1"/>
        <v>0</v>
      </c>
      <c r="J30" s="22"/>
      <c r="K30" s="68" t="str">
        <f t="shared" si="2"/>
        <v/>
      </c>
      <c r="L30" s="25"/>
    </row>
    <row r="31" spans="1:12">
      <c r="A31" s="78"/>
      <c r="B31" s="109"/>
      <c r="C31" s="79"/>
      <c r="D31" s="80"/>
      <c r="E31" s="81"/>
      <c r="F31" s="73"/>
      <c r="G31" s="74">
        <f t="shared" si="0"/>
        <v>0</v>
      </c>
      <c r="H31" s="73"/>
      <c r="I31" s="74">
        <f t="shared" si="1"/>
        <v>0</v>
      </c>
      <c r="J31" s="73"/>
      <c r="K31" s="76" t="str">
        <f t="shared" si="2"/>
        <v/>
      </c>
      <c r="L31" s="77"/>
    </row>
    <row r="32" spans="1:12">
      <c r="A32" s="55"/>
      <c r="B32" s="108"/>
      <c r="C32" s="64"/>
      <c r="D32" s="56"/>
      <c r="E32" s="57"/>
      <c r="F32" s="22"/>
      <c r="G32" s="21">
        <f t="shared" si="0"/>
        <v>0</v>
      </c>
      <c r="H32" s="22"/>
      <c r="I32" s="21">
        <f t="shared" si="1"/>
        <v>0</v>
      </c>
      <c r="J32" s="22"/>
      <c r="K32" s="68" t="str">
        <f t="shared" si="2"/>
        <v/>
      </c>
      <c r="L32" s="25"/>
    </row>
    <row r="33" spans="1:12">
      <c r="A33" s="78"/>
      <c r="B33" s="109"/>
      <c r="C33" s="79"/>
      <c r="D33" s="80"/>
      <c r="E33" s="81"/>
      <c r="F33" s="73"/>
      <c r="G33" s="74">
        <f t="shared" si="0"/>
        <v>0</v>
      </c>
      <c r="H33" s="73"/>
      <c r="I33" s="74">
        <f t="shared" si="1"/>
        <v>0</v>
      </c>
      <c r="J33" s="73"/>
      <c r="K33" s="76" t="str">
        <f t="shared" si="2"/>
        <v/>
      </c>
      <c r="L33" s="77"/>
    </row>
    <row r="34" spans="1:12">
      <c r="A34" s="55"/>
      <c r="B34" s="108"/>
      <c r="C34" s="64"/>
      <c r="D34" s="56"/>
      <c r="E34" s="57"/>
      <c r="F34" s="22"/>
      <c r="G34" s="21">
        <f t="shared" si="0"/>
        <v>0</v>
      </c>
      <c r="H34" s="22"/>
      <c r="I34" s="21">
        <f t="shared" si="1"/>
        <v>0</v>
      </c>
      <c r="J34" s="22"/>
      <c r="K34" s="68" t="str">
        <f t="shared" si="2"/>
        <v/>
      </c>
      <c r="L34" s="25"/>
    </row>
    <row r="35" spans="1:12">
      <c r="A35" s="78"/>
      <c r="B35" s="109"/>
      <c r="C35" s="79"/>
      <c r="D35" s="80"/>
      <c r="E35" s="81"/>
      <c r="F35" s="73"/>
      <c r="G35" s="74">
        <f t="shared" si="0"/>
        <v>0</v>
      </c>
      <c r="H35" s="73"/>
      <c r="I35" s="74">
        <f t="shared" si="1"/>
        <v>0</v>
      </c>
      <c r="J35" s="73"/>
      <c r="K35" s="76" t="str">
        <f t="shared" si="2"/>
        <v/>
      </c>
      <c r="L35" s="77"/>
    </row>
    <row r="36" spans="1:12">
      <c r="A36" s="55"/>
      <c r="B36" s="108"/>
      <c r="C36" s="64"/>
      <c r="D36" s="56"/>
      <c r="E36" s="57"/>
      <c r="F36" s="22"/>
      <c r="G36" s="21">
        <f t="shared" si="0"/>
        <v>0</v>
      </c>
      <c r="H36" s="22"/>
      <c r="I36" s="21">
        <f t="shared" si="1"/>
        <v>0</v>
      </c>
      <c r="J36" s="22"/>
      <c r="K36" s="68" t="str">
        <f t="shared" si="2"/>
        <v/>
      </c>
      <c r="L36" s="25"/>
    </row>
    <row r="37" spans="1:12">
      <c r="A37" s="78"/>
      <c r="B37" s="109"/>
      <c r="C37" s="79"/>
      <c r="D37" s="80"/>
      <c r="E37" s="81"/>
      <c r="F37" s="73"/>
      <c r="G37" s="74">
        <f t="shared" si="0"/>
        <v>0</v>
      </c>
      <c r="H37" s="73"/>
      <c r="I37" s="74">
        <f t="shared" si="1"/>
        <v>0</v>
      </c>
      <c r="J37" s="73"/>
      <c r="K37" s="76" t="str">
        <f t="shared" si="2"/>
        <v/>
      </c>
      <c r="L37" s="77"/>
    </row>
    <row r="38" spans="1:12">
      <c r="A38" s="55"/>
      <c r="B38" s="108"/>
      <c r="C38" s="64"/>
      <c r="D38" s="56"/>
      <c r="E38" s="57"/>
      <c r="F38" s="22"/>
      <c r="G38" s="21">
        <f t="shared" si="0"/>
        <v>0</v>
      </c>
      <c r="H38" s="22"/>
      <c r="I38" s="21">
        <f t="shared" si="1"/>
        <v>0</v>
      </c>
      <c r="J38" s="22"/>
      <c r="K38" s="68" t="str">
        <f t="shared" si="2"/>
        <v/>
      </c>
      <c r="L38" s="25"/>
    </row>
    <row r="39" spans="1:12">
      <c r="A39" s="78"/>
      <c r="B39" s="109"/>
      <c r="C39" s="79"/>
      <c r="D39" s="80"/>
      <c r="E39" s="81"/>
      <c r="F39" s="73"/>
      <c r="G39" s="74">
        <f t="shared" si="0"/>
        <v>0</v>
      </c>
      <c r="H39" s="73"/>
      <c r="I39" s="74">
        <f t="shared" si="1"/>
        <v>0</v>
      </c>
      <c r="J39" s="73"/>
      <c r="K39" s="76" t="str">
        <f t="shared" si="2"/>
        <v/>
      </c>
      <c r="L39" s="77"/>
    </row>
    <row r="40" spans="1:12">
      <c r="A40" s="55"/>
      <c r="B40" s="108"/>
      <c r="C40" s="64"/>
      <c r="D40" s="56"/>
      <c r="E40" s="57"/>
      <c r="F40" s="22"/>
      <c r="G40" s="21">
        <f t="shared" ref="G40:G57" si="3">G39+F40</f>
        <v>0</v>
      </c>
      <c r="H40" s="22"/>
      <c r="I40" s="21">
        <f t="shared" ref="I40:I57" si="4">I39+H40</f>
        <v>0</v>
      </c>
      <c r="J40" s="22"/>
      <c r="K40" s="68" t="str">
        <f t="shared" ref="K40:K57" si="5">IF(AND(G40=G39,I40=I39),"",G40-I40)</f>
        <v/>
      </c>
      <c r="L40" s="25"/>
    </row>
    <row r="41" spans="1:12">
      <c r="A41" s="78"/>
      <c r="B41" s="109"/>
      <c r="C41" s="79"/>
      <c r="D41" s="80"/>
      <c r="E41" s="81"/>
      <c r="F41" s="73"/>
      <c r="G41" s="74">
        <f t="shared" si="3"/>
        <v>0</v>
      </c>
      <c r="H41" s="73"/>
      <c r="I41" s="74">
        <f t="shared" si="4"/>
        <v>0</v>
      </c>
      <c r="J41" s="73"/>
      <c r="K41" s="76" t="str">
        <f t="shared" si="5"/>
        <v/>
      </c>
      <c r="L41" s="77"/>
    </row>
    <row r="42" spans="1:12">
      <c r="A42" s="55"/>
      <c r="B42" s="108"/>
      <c r="C42" s="64"/>
      <c r="D42" s="56"/>
      <c r="E42" s="57"/>
      <c r="F42" s="22"/>
      <c r="G42" s="21">
        <f t="shared" si="3"/>
        <v>0</v>
      </c>
      <c r="H42" s="22"/>
      <c r="I42" s="21">
        <f t="shared" si="4"/>
        <v>0</v>
      </c>
      <c r="J42" s="22"/>
      <c r="K42" s="68" t="str">
        <f t="shared" si="5"/>
        <v/>
      </c>
      <c r="L42" s="25"/>
    </row>
    <row r="43" spans="1:12">
      <c r="A43" s="78"/>
      <c r="B43" s="109"/>
      <c r="C43" s="79"/>
      <c r="D43" s="80"/>
      <c r="E43" s="81"/>
      <c r="F43" s="73"/>
      <c r="G43" s="74">
        <f t="shared" si="3"/>
        <v>0</v>
      </c>
      <c r="H43" s="73"/>
      <c r="I43" s="74">
        <f t="shared" si="4"/>
        <v>0</v>
      </c>
      <c r="J43" s="73"/>
      <c r="K43" s="76" t="str">
        <f t="shared" si="5"/>
        <v/>
      </c>
      <c r="L43" s="77"/>
    </row>
    <row r="44" spans="1:12">
      <c r="A44" s="55"/>
      <c r="B44" s="108"/>
      <c r="C44" s="64"/>
      <c r="D44" s="56"/>
      <c r="E44" s="57"/>
      <c r="F44" s="22"/>
      <c r="G44" s="21">
        <f t="shared" si="3"/>
        <v>0</v>
      </c>
      <c r="H44" s="22"/>
      <c r="I44" s="21">
        <f t="shared" si="4"/>
        <v>0</v>
      </c>
      <c r="J44" s="22"/>
      <c r="K44" s="68" t="str">
        <f t="shared" si="5"/>
        <v/>
      </c>
      <c r="L44" s="25"/>
    </row>
    <row r="45" spans="1:12">
      <c r="A45" s="78"/>
      <c r="B45" s="109"/>
      <c r="C45" s="79"/>
      <c r="D45" s="80"/>
      <c r="E45" s="81"/>
      <c r="F45" s="73"/>
      <c r="G45" s="74">
        <f t="shared" si="3"/>
        <v>0</v>
      </c>
      <c r="H45" s="73"/>
      <c r="I45" s="74">
        <f t="shared" si="4"/>
        <v>0</v>
      </c>
      <c r="J45" s="73"/>
      <c r="K45" s="76" t="str">
        <f t="shared" si="5"/>
        <v/>
      </c>
      <c r="L45" s="77"/>
    </row>
    <row r="46" spans="1:12">
      <c r="A46" s="55"/>
      <c r="B46" s="108"/>
      <c r="C46" s="64"/>
      <c r="D46" s="56"/>
      <c r="E46" s="57"/>
      <c r="F46" s="22"/>
      <c r="G46" s="21">
        <f t="shared" si="3"/>
        <v>0</v>
      </c>
      <c r="H46" s="22"/>
      <c r="I46" s="21">
        <f t="shared" si="4"/>
        <v>0</v>
      </c>
      <c r="J46" s="22"/>
      <c r="K46" s="68" t="str">
        <f t="shared" si="5"/>
        <v/>
      </c>
      <c r="L46" s="25"/>
    </row>
    <row r="47" spans="1:12">
      <c r="A47" s="78"/>
      <c r="B47" s="109"/>
      <c r="C47" s="79"/>
      <c r="D47" s="80"/>
      <c r="E47" s="81"/>
      <c r="F47" s="73"/>
      <c r="G47" s="74">
        <f t="shared" si="3"/>
        <v>0</v>
      </c>
      <c r="H47" s="73"/>
      <c r="I47" s="74">
        <f t="shared" si="4"/>
        <v>0</v>
      </c>
      <c r="J47" s="73"/>
      <c r="K47" s="76" t="str">
        <f t="shared" si="5"/>
        <v/>
      </c>
      <c r="L47" s="77"/>
    </row>
    <row r="48" spans="1:12">
      <c r="A48" s="55"/>
      <c r="B48" s="108"/>
      <c r="C48" s="64"/>
      <c r="D48" s="56"/>
      <c r="E48" s="57"/>
      <c r="F48" s="22"/>
      <c r="G48" s="21">
        <f t="shared" si="3"/>
        <v>0</v>
      </c>
      <c r="H48" s="22"/>
      <c r="I48" s="21">
        <f t="shared" si="4"/>
        <v>0</v>
      </c>
      <c r="J48" s="22"/>
      <c r="K48" s="68" t="str">
        <f t="shared" si="5"/>
        <v/>
      </c>
      <c r="L48" s="25"/>
    </row>
    <row r="49" spans="1:12">
      <c r="A49" s="78"/>
      <c r="B49" s="109"/>
      <c r="C49" s="79"/>
      <c r="D49" s="80"/>
      <c r="E49" s="81"/>
      <c r="F49" s="73"/>
      <c r="G49" s="74">
        <f t="shared" si="3"/>
        <v>0</v>
      </c>
      <c r="H49" s="73"/>
      <c r="I49" s="74">
        <f t="shared" si="4"/>
        <v>0</v>
      </c>
      <c r="J49" s="73"/>
      <c r="K49" s="76" t="str">
        <f t="shared" si="5"/>
        <v/>
      </c>
      <c r="L49" s="77"/>
    </row>
    <row r="50" spans="1:12">
      <c r="A50" s="55"/>
      <c r="B50" s="108"/>
      <c r="C50" s="64"/>
      <c r="D50" s="56"/>
      <c r="E50" s="57"/>
      <c r="F50" s="22"/>
      <c r="G50" s="21">
        <f t="shared" si="3"/>
        <v>0</v>
      </c>
      <c r="H50" s="22"/>
      <c r="I50" s="21">
        <f t="shared" si="4"/>
        <v>0</v>
      </c>
      <c r="J50" s="22"/>
      <c r="K50" s="68" t="str">
        <f t="shared" si="5"/>
        <v/>
      </c>
      <c r="L50" s="25"/>
    </row>
    <row r="51" spans="1:12">
      <c r="A51" s="78"/>
      <c r="B51" s="109"/>
      <c r="C51" s="79"/>
      <c r="D51" s="80"/>
      <c r="E51" s="81"/>
      <c r="F51" s="73"/>
      <c r="G51" s="74">
        <f t="shared" si="3"/>
        <v>0</v>
      </c>
      <c r="H51" s="73"/>
      <c r="I51" s="74">
        <f t="shared" si="4"/>
        <v>0</v>
      </c>
      <c r="J51" s="73"/>
      <c r="K51" s="76" t="str">
        <f t="shared" si="5"/>
        <v/>
      </c>
      <c r="L51" s="77"/>
    </row>
    <row r="52" spans="1:12">
      <c r="A52" s="55"/>
      <c r="B52" s="108"/>
      <c r="C52" s="64"/>
      <c r="D52" s="56"/>
      <c r="E52" s="57"/>
      <c r="F52" s="22"/>
      <c r="G52" s="21">
        <f t="shared" si="3"/>
        <v>0</v>
      </c>
      <c r="H52" s="22"/>
      <c r="I52" s="21">
        <f t="shared" si="4"/>
        <v>0</v>
      </c>
      <c r="J52" s="22"/>
      <c r="K52" s="68" t="str">
        <f t="shared" si="5"/>
        <v/>
      </c>
      <c r="L52" s="25"/>
    </row>
    <row r="53" spans="1:12">
      <c r="A53" s="78"/>
      <c r="B53" s="109"/>
      <c r="C53" s="79"/>
      <c r="D53" s="80"/>
      <c r="E53" s="81"/>
      <c r="F53" s="73"/>
      <c r="G53" s="74">
        <f t="shared" si="3"/>
        <v>0</v>
      </c>
      <c r="H53" s="73"/>
      <c r="I53" s="74">
        <f t="shared" si="4"/>
        <v>0</v>
      </c>
      <c r="J53" s="73"/>
      <c r="K53" s="76" t="str">
        <f t="shared" si="5"/>
        <v/>
      </c>
      <c r="L53" s="77"/>
    </row>
    <row r="54" spans="1:12">
      <c r="A54" s="55"/>
      <c r="B54" s="108"/>
      <c r="C54" s="64"/>
      <c r="D54" s="56"/>
      <c r="E54" s="57"/>
      <c r="F54" s="22"/>
      <c r="G54" s="21">
        <f t="shared" si="3"/>
        <v>0</v>
      </c>
      <c r="H54" s="22"/>
      <c r="I54" s="21">
        <f t="shared" si="4"/>
        <v>0</v>
      </c>
      <c r="J54" s="22"/>
      <c r="K54" s="68" t="str">
        <f t="shared" si="5"/>
        <v/>
      </c>
      <c r="L54" s="25"/>
    </row>
    <row r="55" spans="1:12">
      <c r="A55" s="78"/>
      <c r="B55" s="109"/>
      <c r="C55" s="79"/>
      <c r="D55" s="80"/>
      <c r="E55" s="81"/>
      <c r="F55" s="73"/>
      <c r="G55" s="74">
        <f t="shared" si="3"/>
        <v>0</v>
      </c>
      <c r="H55" s="73"/>
      <c r="I55" s="74">
        <f t="shared" si="4"/>
        <v>0</v>
      </c>
      <c r="J55" s="73"/>
      <c r="K55" s="76" t="str">
        <f t="shared" si="5"/>
        <v/>
      </c>
      <c r="L55" s="77"/>
    </row>
    <row r="56" spans="1:12">
      <c r="A56" s="78"/>
      <c r="B56" s="109"/>
      <c r="C56" s="79"/>
      <c r="D56" s="80"/>
      <c r="E56" s="81"/>
      <c r="F56" s="73"/>
      <c r="G56" s="74">
        <f t="shared" si="3"/>
        <v>0</v>
      </c>
      <c r="H56" s="73"/>
      <c r="I56" s="74">
        <f t="shared" si="4"/>
        <v>0</v>
      </c>
      <c r="J56" s="73"/>
      <c r="K56" s="76" t="str">
        <f t="shared" si="5"/>
        <v/>
      </c>
      <c r="L56" s="77"/>
    </row>
    <row r="57" spans="1:12" ht="0.95" customHeight="1">
      <c r="A57" s="83"/>
      <c r="B57" s="110"/>
      <c r="C57" s="84"/>
      <c r="D57" s="84"/>
      <c r="E57" s="92"/>
      <c r="F57" s="85">
        <v>1E-3</v>
      </c>
      <c r="G57" s="86">
        <f t="shared" si="3"/>
        <v>1E-3</v>
      </c>
      <c r="H57" s="85"/>
      <c r="I57" s="86">
        <f t="shared" si="4"/>
        <v>0</v>
      </c>
      <c r="J57" s="85"/>
      <c r="K57" s="87">
        <f t="shared" si="5"/>
        <v>1E-3</v>
      </c>
      <c r="L57" s="88"/>
    </row>
    <row r="58" spans="1:12" ht="5.0999999999999996" customHeight="1">
      <c r="A58" s="20"/>
      <c r="B58" s="24"/>
      <c r="C58" s="24"/>
      <c r="D58" s="24"/>
      <c r="E58" s="46"/>
      <c r="F58" s="22"/>
      <c r="G58" s="21"/>
      <c r="H58" s="26"/>
      <c r="I58" s="21"/>
      <c r="J58" s="26"/>
      <c r="K58" s="49"/>
      <c r="L58" s="25"/>
    </row>
    <row r="59" spans="1:12" ht="5.0999999999999996" customHeight="1">
      <c r="A59" s="27"/>
      <c r="B59" s="28"/>
      <c r="C59" s="28"/>
      <c r="D59" s="28"/>
      <c r="E59" s="28"/>
      <c r="F59" s="32"/>
      <c r="G59" s="41">
        <f>G57+F59</f>
        <v>1E-3</v>
      </c>
      <c r="H59" s="29"/>
      <c r="I59" s="41">
        <f>I57+H59</f>
        <v>0</v>
      </c>
      <c r="J59" s="29"/>
      <c r="K59" s="48">
        <f>G59-I59</f>
        <v>1E-3</v>
      </c>
      <c r="L59" s="31"/>
    </row>
    <row r="60" spans="1:12">
      <c r="A60" s="20" t="s">
        <v>42</v>
      </c>
      <c r="B60" s="24"/>
      <c r="C60" s="24"/>
      <c r="D60" s="24"/>
      <c r="E60" s="95">
        <f ca="1">TODAY()</f>
        <v>44225</v>
      </c>
      <c r="F60" s="66"/>
      <c r="G60" s="42">
        <f>G57</f>
        <v>1E-3</v>
      </c>
      <c r="H60" s="23"/>
      <c r="I60" s="42">
        <f>I57</f>
        <v>0</v>
      </c>
      <c r="J60" s="23"/>
      <c r="K60" s="82">
        <f>K57</f>
        <v>1E-3</v>
      </c>
      <c r="L60" s="25"/>
    </row>
    <row r="61" spans="1:12" ht="5.0999999999999996" customHeight="1" thickBot="1">
      <c r="A61" s="27"/>
      <c r="B61" s="28"/>
      <c r="C61" s="28"/>
      <c r="D61" s="28"/>
      <c r="E61" s="28"/>
      <c r="F61" s="89"/>
      <c r="G61" s="90"/>
      <c r="H61" s="90"/>
      <c r="I61" s="90"/>
      <c r="J61" s="90"/>
      <c r="K61" s="91"/>
      <c r="L61" s="31"/>
    </row>
    <row r="62" spans="1:12" ht="13.5" thickBot="1">
      <c r="A62" s="34" t="s">
        <v>49</v>
      </c>
      <c r="B62" s="35"/>
      <c r="C62" s="35"/>
      <c r="D62" s="35"/>
      <c r="E62" s="35"/>
      <c r="F62" s="98"/>
      <c r="G62" s="93">
        <v>0</v>
      </c>
      <c r="H62" s="67"/>
      <c r="I62" s="93">
        <f>I60</f>
        <v>0</v>
      </c>
      <c r="J62" s="67"/>
      <c r="K62" s="94">
        <f>K60+G62</f>
        <v>1E-3</v>
      </c>
      <c r="L62" s="36"/>
    </row>
    <row r="63" spans="1:12" ht="5.0999999999999996" customHeight="1" thickBot="1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9"/>
    </row>
    <row r="64" spans="1:12" ht="13.5" thickTop="1">
      <c r="D64" s="7"/>
    </row>
    <row r="65" spans="3:3">
      <c r="C65" s="6"/>
    </row>
  </sheetData>
  <phoneticPr fontId="0" type="noConversion"/>
  <conditionalFormatting sqref="G7:G57">
    <cfRule type="cellIs" dxfId="5" priority="1" stopIfTrue="1" operator="equal">
      <formula>$G7+$F7</formula>
    </cfRule>
    <cfRule type="cellIs" dxfId="4" priority="2" stopIfTrue="1" operator="notEqual">
      <formula>$G7+$F7</formula>
    </cfRule>
  </conditionalFormatting>
  <conditionalFormatting sqref="I7:I57">
    <cfRule type="cellIs" dxfId="3" priority="3" stopIfTrue="1" operator="equal">
      <formula>$I7+$H7</formula>
    </cfRule>
    <cfRule type="cellIs" dxfId="2" priority="4" stopIfTrue="1" operator="notEqual">
      <formula>$I7+$H7</formula>
    </cfRule>
  </conditionalFormatting>
  <conditionalFormatting sqref="K7:K57">
    <cfRule type="cellIs" dxfId="1" priority="5" stopIfTrue="1" operator="lessThan">
      <formula>0</formula>
    </cfRule>
    <cfRule type="cellIs" dxfId="0" priority="6" stopIfTrue="1" operator="greaterThan">
      <formula>0</formula>
    </cfRule>
  </conditionalFormatting>
  <conditionalFormatting sqref="K8:K57">
    <cfRule type="cellIs" priority="9" stopIfTrue="1" operator="equal">
      <formula>$K6</formula>
    </cfRule>
  </conditionalFormatting>
  <pageMargins left="0.59055118110236227" right="0" top="0.59055118110236227" bottom="0" header="0" footer="0"/>
  <pageSetup paperSize="9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Gruppe Heuweg</vt:lpstr>
      <vt:lpstr>Etatkasse</vt:lpstr>
      <vt:lpstr>Essenkasse</vt:lpstr>
      <vt:lpstr>Teekasse</vt:lpstr>
      <vt:lpstr>Spendenkasse</vt:lpstr>
    </vt:vector>
  </TitlesOfParts>
  <Company>compurem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Kindergarten H. Potter</dc:title>
  <dc:subject>Kassenkontrolle</dc:subject>
  <dc:creator>Rene Martin</dc:creator>
  <cp:lastModifiedBy>Rene Martin</cp:lastModifiedBy>
  <cp:lastPrinted>2001-03-26T14:04:24Z</cp:lastPrinted>
  <dcterms:created xsi:type="dcterms:W3CDTF">1999-09-09T10:26:57Z</dcterms:created>
  <dcterms:modified xsi:type="dcterms:W3CDTF">2025-01-30T18:00:07Z</dcterms:modified>
</cp:coreProperties>
</file>