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1\"/>
    </mc:Choice>
  </mc:AlternateContent>
  <xr:revisionPtr revIDLastSave="0" documentId="13_ncr:1_{3B71FCD7-805D-4514-8A4B-9CC8F7AF4169}" xr6:coauthVersionLast="47" xr6:coauthVersionMax="47" xr10:uidLastSave="{00000000-0000-0000-0000-000000000000}"/>
  <bookViews>
    <workbookView xWindow="-120" yWindow="-120" windowWidth="29040" windowHeight="17640" tabRatio="722" xr2:uid="{00000000-000D-0000-FFFF-FFFF00000000}"/>
  </bookViews>
  <sheets>
    <sheet name="Mitarbeiter" sheetId="6" r:id="rId1"/>
    <sheet name="Januar" sheetId="22" r:id="rId2"/>
    <sheet name="Februar" sheetId="23" r:id="rId3"/>
    <sheet name="März" sheetId="24" r:id="rId4"/>
    <sheet name="April" sheetId="25" r:id="rId5"/>
    <sheet name="Mai" sheetId="26" r:id="rId6"/>
    <sheet name="Juni" sheetId="27" r:id="rId7"/>
    <sheet name="Juli" sheetId="28" r:id="rId8"/>
    <sheet name="August" sheetId="29" r:id="rId9"/>
    <sheet name="September" sheetId="30" r:id="rId10"/>
    <sheet name="Oktober" sheetId="31" r:id="rId11"/>
    <sheet name="November" sheetId="32" r:id="rId12"/>
    <sheet name="Dezember" sheetId="33" r:id="rId13"/>
    <sheet name="Feiertage" sheetId="21" r:id="rId14"/>
  </sheets>
  <definedNames>
    <definedName name="Feiertage">Feiertage!$B$2:$K$16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" i="6" l="1"/>
  <c r="G36" i="6"/>
  <c r="G37" i="6"/>
  <c r="AI38" i="33"/>
  <c r="AI37" i="33"/>
  <c r="AI36" i="33"/>
  <c r="AI35" i="33"/>
  <c r="AI34" i="33"/>
  <c r="AI33" i="33"/>
  <c r="AI32" i="33"/>
  <c r="A32" i="33"/>
  <c r="AI31" i="33"/>
  <c r="A31" i="33"/>
  <c r="AI30" i="33"/>
  <c r="A30" i="33"/>
  <c r="AI29" i="33"/>
  <c r="A29" i="33"/>
  <c r="AI28" i="33"/>
  <c r="A28" i="33"/>
  <c r="AI27" i="33"/>
  <c r="B27" i="33"/>
  <c r="AI26" i="33"/>
  <c r="B26" i="33"/>
  <c r="AI25" i="33"/>
  <c r="B25" i="33"/>
  <c r="AI24" i="33"/>
  <c r="B24" i="33"/>
  <c r="AI23" i="33"/>
  <c r="B23" i="33"/>
  <c r="AI22" i="33"/>
  <c r="B22" i="33"/>
  <c r="AI21" i="33"/>
  <c r="B21" i="33"/>
  <c r="AI20" i="33"/>
  <c r="B20" i="33"/>
  <c r="AI19" i="33"/>
  <c r="B19" i="33"/>
  <c r="AI18" i="33"/>
  <c r="B18" i="33"/>
  <c r="AI17" i="33"/>
  <c r="B17" i="33"/>
  <c r="AI16" i="33"/>
  <c r="B16" i="33"/>
  <c r="AI15" i="33"/>
  <c r="B15" i="33"/>
  <c r="AI14" i="33"/>
  <c r="B14" i="33"/>
  <c r="AI13" i="33"/>
  <c r="B13" i="33"/>
  <c r="AI12" i="33"/>
  <c r="B12" i="33"/>
  <c r="AI11" i="33"/>
  <c r="B11" i="33"/>
  <c r="AI10" i="33"/>
  <c r="B10" i="33"/>
  <c r="AI9" i="33"/>
  <c r="B9" i="33"/>
  <c r="AI8" i="33"/>
  <c r="B8" i="33"/>
  <c r="AI7" i="33"/>
  <c r="B7" i="33"/>
  <c r="C5" i="33"/>
  <c r="C6" i="33" s="1"/>
  <c r="C4" i="33"/>
  <c r="E2" i="33"/>
  <c r="AI38" i="32"/>
  <c r="AI37" i="32"/>
  <c r="AI36" i="32"/>
  <c r="AI35" i="32"/>
  <c r="AI34" i="32"/>
  <c r="AI33" i="32"/>
  <c r="AI32" i="32"/>
  <c r="A32" i="32"/>
  <c r="AI31" i="32"/>
  <c r="A31" i="32"/>
  <c r="AI30" i="32"/>
  <c r="A30" i="32"/>
  <c r="AI29" i="32"/>
  <c r="A29" i="32"/>
  <c r="AI28" i="32"/>
  <c r="A28" i="32"/>
  <c r="AI27" i="32"/>
  <c r="B27" i="32"/>
  <c r="AI26" i="32"/>
  <c r="B26" i="32"/>
  <c r="AI25" i="32"/>
  <c r="B25" i="32"/>
  <c r="AI24" i="32"/>
  <c r="B24" i="32"/>
  <c r="AI23" i="32"/>
  <c r="B23" i="32"/>
  <c r="AI22" i="32"/>
  <c r="B22" i="32"/>
  <c r="AI21" i="32"/>
  <c r="B21" i="32"/>
  <c r="AI20" i="32"/>
  <c r="B20" i="32"/>
  <c r="AI19" i="32"/>
  <c r="B19" i="32"/>
  <c r="AI18" i="32"/>
  <c r="B18" i="32"/>
  <c r="AI17" i="32"/>
  <c r="B17" i="32"/>
  <c r="AI16" i="32"/>
  <c r="B16" i="32"/>
  <c r="AI15" i="32"/>
  <c r="B15" i="32"/>
  <c r="AI14" i="32"/>
  <c r="B14" i="32"/>
  <c r="AI13" i="32"/>
  <c r="B13" i="32"/>
  <c r="AI12" i="32"/>
  <c r="B12" i="32"/>
  <c r="AI11" i="32"/>
  <c r="B11" i="32"/>
  <c r="AI10" i="32"/>
  <c r="B10" i="32"/>
  <c r="AI9" i="32"/>
  <c r="B9" i="32"/>
  <c r="AI8" i="32"/>
  <c r="B8" i="32"/>
  <c r="AI7" i="32"/>
  <c r="B7" i="32"/>
  <c r="C5" i="32"/>
  <c r="C6" i="32" s="1"/>
  <c r="C4" i="32"/>
  <c r="E2" i="32"/>
  <c r="AI38" i="31"/>
  <c r="AI37" i="31"/>
  <c r="AI36" i="31"/>
  <c r="AI35" i="31"/>
  <c r="AI34" i="31"/>
  <c r="AI33" i="31"/>
  <c r="AI32" i="31"/>
  <c r="A32" i="31"/>
  <c r="AI31" i="31"/>
  <c r="A31" i="31"/>
  <c r="AI30" i="31"/>
  <c r="A30" i="31"/>
  <c r="AI29" i="31"/>
  <c r="A29" i="31"/>
  <c r="AI28" i="31"/>
  <c r="A28" i="31"/>
  <c r="AI27" i="31"/>
  <c r="B27" i="31"/>
  <c r="AI26" i="31"/>
  <c r="B26" i="31"/>
  <c r="AI25" i="31"/>
  <c r="B25" i="31"/>
  <c r="AI24" i="31"/>
  <c r="B24" i="31"/>
  <c r="AI23" i="31"/>
  <c r="B23" i="31"/>
  <c r="AI22" i="31"/>
  <c r="B22" i="31"/>
  <c r="AI21" i="31"/>
  <c r="B21" i="31"/>
  <c r="AI20" i="31"/>
  <c r="B20" i="31"/>
  <c r="AI19" i="31"/>
  <c r="B19" i="31"/>
  <c r="AI18" i="31"/>
  <c r="B18" i="31"/>
  <c r="AI17" i="31"/>
  <c r="B17" i="31"/>
  <c r="AI16" i="31"/>
  <c r="B16" i="31"/>
  <c r="AI15" i="31"/>
  <c r="B15" i="31"/>
  <c r="AI14" i="31"/>
  <c r="B14" i="31"/>
  <c r="AI13" i="31"/>
  <c r="B13" i="31"/>
  <c r="AI12" i="31"/>
  <c r="B12" i="31"/>
  <c r="AI11" i="31"/>
  <c r="B11" i="31"/>
  <c r="AI10" i="31"/>
  <c r="B10" i="31"/>
  <c r="AI9" i="31"/>
  <c r="B9" i="31"/>
  <c r="AI8" i="31"/>
  <c r="B8" i="31"/>
  <c r="AI7" i="31"/>
  <c r="B7" i="31"/>
  <c r="C5" i="31"/>
  <c r="C6" i="31" s="1"/>
  <c r="C4" i="31"/>
  <c r="E2" i="31"/>
  <c r="AI38" i="30"/>
  <c r="AI37" i="30"/>
  <c r="AI36" i="30"/>
  <c r="AI35" i="30"/>
  <c r="AI34" i="30"/>
  <c r="AI33" i="30"/>
  <c r="AI32" i="30"/>
  <c r="A32" i="30"/>
  <c r="AI31" i="30"/>
  <c r="A31" i="30"/>
  <c r="AI30" i="30"/>
  <c r="A30" i="30"/>
  <c r="AI29" i="30"/>
  <c r="A29" i="30"/>
  <c r="AI28" i="30"/>
  <c r="A28" i="30"/>
  <c r="AI27" i="30"/>
  <c r="B27" i="30"/>
  <c r="AI26" i="30"/>
  <c r="B26" i="30"/>
  <c r="AI25" i="30"/>
  <c r="B25" i="30"/>
  <c r="AI24" i="30"/>
  <c r="B24" i="30"/>
  <c r="AI23" i="30"/>
  <c r="B23" i="30"/>
  <c r="AI22" i="30"/>
  <c r="B22" i="30"/>
  <c r="AI21" i="30"/>
  <c r="B21" i="30"/>
  <c r="AI20" i="30"/>
  <c r="B20" i="30"/>
  <c r="AI19" i="30"/>
  <c r="B19" i="30"/>
  <c r="AI18" i="30"/>
  <c r="B18" i="30"/>
  <c r="AI17" i="30"/>
  <c r="B17" i="30"/>
  <c r="AI16" i="30"/>
  <c r="B16" i="30"/>
  <c r="AI15" i="30"/>
  <c r="B15" i="30"/>
  <c r="AI14" i="30"/>
  <c r="B14" i="30"/>
  <c r="AI13" i="30"/>
  <c r="B13" i="30"/>
  <c r="AI12" i="30"/>
  <c r="B12" i="30"/>
  <c r="AI11" i="30"/>
  <c r="B11" i="30"/>
  <c r="AI10" i="30"/>
  <c r="B10" i="30"/>
  <c r="AI9" i="30"/>
  <c r="B9" i="30"/>
  <c r="AI8" i="30"/>
  <c r="B8" i="30"/>
  <c r="AI7" i="30"/>
  <c r="B7" i="30"/>
  <c r="C5" i="30"/>
  <c r="C6" i="30" s="1"/>
  <c r="C4" i="30"/>
  <c r="E2" i="30"/>
  <c r="AI38" i="29"/>
  <c r="AI37" i="29"/>
  <c r="AI36" i="29"/>
  <c r="AI35" i="29"/>
  <c r="AI34" i="29"/>
  <c r="AI33" i="29"/>
  <c r="AI32" i="29"/>
  <c r="A32" i="29"/>
  <c r="AI31" i="29"/>
  <c r="A31" i="29"/>
  <c r="AI30" i="29"/>
  <c r="A30" i="29"/>
  <c r="AI29" i="29"/>
  <c r="A29" i="29"/>
  <c r="AI28" i="29"/>
  <c r="A28" i="29"/>
  <c r="AI27" i="29"/>
  <c r="B27" i="29"/>
  <c r="AI26" i="29"/>
  <c r="B26" i="29"/>
  <c r="AI25" i="29"/>
  <c r="B25" i="29"/>
  <c r="AI24" i="29"/>
  <c r="B24" i="29"/>
  <c r="AI23" i="29"/>
  <c r="B23" i="29"/>
  <c r="AI22" i="29"/>
  <c r="B22" i="29"/>
  <c r="AI21" i="29"/>
  <c r="B21" i="29"/>
  <c r="AI20" i="29"/>
  <c r="B20" i="29"/>
  <c r="AI19" i="29"/>
  <c r="B19" i="29"/>
  <c r="AI18" i="29"/>
  <c r="B18" i="29"/>
  <c r="AI17" i="29"/>
  <c r="B17" i="29"/>
  <c r="AI16" i="29"/>
  <c r="B16" i="29"/>
  <c r="AI15" i="29"/>
  <c r="B15" i="29"/>
  <c r="AI14" i="29"/>
  <c r="B14" i="29"/>
  <c r="AI13" i="29"/>
  <c r="B13" i="29"/>
  <c r="AI12" i="29"/>
  <c r="B12" i="29"/>
  <c r="AI11" i="29"/>
  <c r="B11" i="29"/>
  <c r="AI10" i="29"/>
  <c r="B10" i="29"/>
  <c r="AI9" i="29"/>
  <c r="B9" i="29"/>
  <c r="AI8" i="29"/>
  <c r="B8" i="29"/>
  <c r="AI7" i="29"/>
  <c r="B7" i="29"/>
  <c r="C5" i="29"/>
  <c r="C6" i="29" s="1"/>
  <c r="C4" i="29"/>
  <c r="E2" i="29"/>
  <c r="AI38" i="28"/>
  <c r="AI37" i="28"/>
  <c r="AI36" i="28"/>
  <c r="AI35" i="28"/>
  <c r="AI34" i="28"/>
  <c r="AI33" i="28"/>
  <c r="AI32" i="28"/>
  <c r="A32" i="28"/>
  <c r="AI31" i="28"/>
  <c r="A31" i="28"/>
  <c r="AI30" i="28"/>
  <c r="A30" i="28"/>
  <c r="AI29" i="28"/>
  <c r="A29" i="28"/>
  <c r="AI28" i="28"/>
  <c r="A28" i="28"/>
  <c r="AI27" i="28"/>
  <c r="B27" i="28"/>
  <c r="AI26" i="28"/>
  <c r="B26" i="28"/>
  <c r="AI25" i="28"/>
  <c r="B25" i="28"/>
  <c r="AI24" i="28"/>
  <c r="B24" i="28"/>
  <c r="AI23" i="28"/>
  <c r="B23" i="28"/>
  <c r="AI22" i="28"/>
  <c r="B22" i="28"/>
  <c r="AI21" i="28"/>
  <c r="B21" i="28"/>
  <c r="AI20" i="28"/>
  <c r="B20" i="28"/>
  <c r="AI19" i="28"/>
  <c r="B19" i="28"/>
  <c r="AI18" i="28"/>
  <c r="B18" i="28"/>
  <c r="AI17" i="28"/>
  <c r="B17" i="28"/>
  <c r="AI16" i="28"/>
  <c r="B16" i="28"/>
  <c r="AI15" i="28"/>
  <c r="B15" i="28"/>
  <c r="AI14" i="28"/>
  <c r="B14" i="28"/>
  <c r="AI13" i="28"/>
  <c r="B13" i="28"/>
  <c r="AI12" i="28"/>
  <c r="B12" i="28"/>
  <c r="AI11" i="28"/>
  <c r="B11" i="28"/>
  <c r="AI10" i="28"/>
  <c r="B10" i="28"/>
  <c r="AI9" i="28"/>
  <c r="B9" i="28"/>
  <c r="AI8" i="28"/>
  <c r="B8" i="28"/>
  <c r="AI7" i="28"/>
  <c r="B7" i="28"/>
  <c r="C5" i="28"/>
  <c r="C6" i="28" s="1"/>
  <c r="C4" i="28"/>
  <c r="E2" i="28"/>
  <c r="AI38" i="27"/>
  <c r="AI37" i="27"/>
  <c r="AI36" i="27"/>
  <c r="AI35" i="27"/>
  <c r="AI34" i="27"/>
  <c r="AI33" i="27"/>
  <c r="AI32" i="27"/>
  <c r="A32" i="27"/>
  <c r="AI31" i="27"/>
  <c r="A31" i="27"/>
  <c r="AI30" i="27"/>
  <c r="A30" i="27"/>
  <c r="AI29" i="27"/>
  <c r="A29" i="27"/>
  <c r="AI28" i="27"/>
  <c r="A28" i="27"/>
  <c r="AI27" i="27"/>
  <c r="B27" i="27"/>
  <c r="AI26" i="27"/>
  <c r="B26" i="27"/>
  <c r="AI25" i="27"/>
  <c r="B25" i="27"/>
  <c r="AI24" i="27"/>
  <c r="B24" i="27"/>
  <c r="AI23" i="27"/>
  <c r="B23" i="27"/>
  <c r="AI22" i="27"/>
  <c r="B22" i="27"/>
  <c r="AI21" i="27"/>
  <c r="B21" i="27"/>
  <c r="AI20" i="27"/>
  <c r="B20" i="27"/>
  <c r="AI19" i="27"/>
  <c r="B19" i="27"/>
  <c r="AI18" i="27"/>
  <c r="B18" i="27"/>
  <c r="AI17" i="27"/>
  <c r="B17" i="27"/>
  <c r="AI16" i="27"/>
  <c r="B16" i="27"/>
  <c r="AI15" i="27"/>
  <c r="B15" i="27"/>
  <c r="AI14" i="27"/>
  <c r="B14" i="27"/>
  <c r="AI13" i="27"/>
  <c r="B13" i="27"/>
  <c r="AI12" i="27"/>
  <c r="B12" i="27"/>
  <c r="AI11" i="27"/>
  <c r="B11" i="27"/>
  <c r="AI10" i="27"/>
  <c r="B10" i="27"/>
  <c r="AI9" i="27"/>
  <c r="B9" i="27"/>
  <c r="AI8" i="27"/>
  <c r="B8" i="27"/>
  <c r="AI7" i="27"/>
  <c r="B7" i="27"/>
  <c r="C5" i="27"/>
  <c r="C6" i="27" s="1"/>
  <c r="C4" i="27"/>
  <c r="E2" i="27"/>
  <c r="AI38" i="26"/>
  <c r="AI37" i="26"/>
  <c r="AI36" i="26"/>
  <c r="AI35" i="26"/>
  <c r="AI34" i="26"/>
  <c r="AI33" i="26"/>
  <c r="AI32" i="26"/>
  <c r="A32" i="26"/>
  <c r="AI31" i="26"/>
  <c r="A31" i="26"/>
  <c r="AI30" i="26"/>
  <c r="A30" i="26"/>
  <c r="AI29" i="26"/>
  <c r="A29" i="26"/>
  <c r="AI28" i="26"/>
  <c r="A28" i="26"/>
  <c r="AI27" i="26"/>
  <c r="B27" i="26"/>
  <c r="AI26" i="26"/>
  <c r="B26" i="26"/>
  <c r="AI25" i="26"/>
  <c r="B25" i="26"/>
  <c r="AI24" i="26"/>
  <c r="B24" i="26"/>
  <c r="AI23" i="26"/>
  <c r="B23" i="26"/>
  <c r="AI22" i="26"/>
  <c r="B22" i="26"/>
  <c r="AI21" i="26"/>
  <c r="B21" i="26"/>
  <c r="AI20" i="26"/>
  <c r="B20" i="26"/>
  <c r="AI19" i="26"/>
  <c r="B19" i="26"/>
  <c r="AI18" i="26"/>
  <c r="B18" i="26"/>
  <c r="AI17" i="26"/>
  <c r="B17" i="26"/>
  <c r="AI16" i="26"/>
  <c r="B16" i="26"/>
  <c r="AI15" i="26"/>
  <c r="B15" i="26"/>
  <c r="AI14" i="26"/>
  <c r="B14" i="26"/>
  <c r="AI13" i="26"/>
  <c r="B13" i="26"/>
  <c r="AI12" i="26"/>
  <c r="B12" i="26"/>
  <c r="AI11" i="26"/>
  <c r="B11" i="26"/>
  <c r="AI10" i="26"/>
  <c r="B10" i="26"/>
  <c r="AI9" i="26"/>
  <c r="B9" i="26"/>
  <c r="AI8" i="26"/>
  <c r="B8" i="26"/>
  <c r="AI7" i="26"/>
  <c r="B7" i="26"/>
  <c r="C5" i="26"/>
  <c r="C6" i="26" s="1"/>
  <c r="C4" i="26"/>
  <c r="E2" i="26"/>
  <c r="AI38" i="25"/>
  <c r="AI37" i="25"/>
  <c r="AI36" i="25"/>
  <c r="AI35" i="25"/>
  <c r="AI34" i="25"/>
  <c r="AI33" i="25"/>
  <c r="AI32" i="25"/>
  <c r="A32" i="25"/>
  <c r="AI31" i="25"/>
  <c r="A31" i="25"/>
  <c r="AI30" i="25"/>
  <c r="A30" i="25"/>
  <c r="AI29" i="25"/>
  <c r="A29" i="25"/>
  <c r="AI28" i="25"/>
  <c r="A28" i="25"/>
  <c r="AI27" i="25"/>
  <c r="B27" i="25"/>
  <c r="AI26" i="25"/>
  <c r="B26" i="25"/>
  <c r="AI25" i="25"/>
  <c r="B25" i="25"/>
  <c r="AI24" i="25"/>
  <c r="B24" i="25"/>
  <c r="AI23" i="25"/>
  <c r="B23" i="25"/>
  <c r="AI22" i="25"/>
  <c r="B22" i="25"/>
  <c r="AI21" i="25"/>
  <c r="B21" i="25"/>
  <c r="AI20" i="25"/>
  <c r="B20" i="25"/>
  <c r="AI19" i="25"/>
  <c r="B19" i="25"/>
  <c r="AI18" i="25"/>
  <c r="B18" i="25"/>
  <c r="AI17" i="25"/>
  <c r="B17" i="25"/>
  <c r="AI16" i="25"/>
  <c r="B16" i="25"/>
  <c r="AI15" i="25"/>
  <c r="B15" i="25"/>
  <c r="AI14" i="25"/>
  <c r="B14" i="25"/>
  <c r="AI13" i="25"/>
  <c r="B13" i="25"/>
  <c r="AI12" i="25"/>
  <c r="B12" i="25"/>
  <c r="AI11" i="25"/>
  <c r="B11" i="25"/>
  <c r="AI10" i="25"/>
  <c r="B10" i="25"/>
  <c r="AI9" i="25"/>
  <c r="B9" i="25"/>
  <c r="AI8" i="25"/>
  <c r="B8" i="25"/>
  <c r="AI7" i="25"/>
  <c r="B7" i="25"/>
  <c r="C5" i="25"/>
  <c r="C6" i="25" s="1"/>
  <c r="C4" i="25"/>
  <c r="E2" i="25"/>
  <c r="AI38" i="24"/>
  <c r="AI37" i="24"/>
  <c r="AI36" i="24"/>
  <c r="AI35" i="24"/>
  <c r="AI34" i="24"/>
  <c r="AI33" i="24"/>
  <c r="AI32" i="24"/>
  <c r="A32" i="24"/>
  <c r="AI31" i="24"/>
  <c r="A31" i="24"/>
  <c r="AI30" i="24"/>
  <c r="A30" i="24"/>
  <c r="AI29" i="24"/>
  <c r="A29" i="24"/>
  <c r="AI28" i="24"/>
  <c r="A28" i="24"/>
  <c r="AI27" i="24"/>
  <c r="B27" i="24"/>
  <c r="AI26" i="24"/>
  <c r="B26" i="24"/>
  <c r="AI25" i="24"/>
  <c r="B25" i="24"/>
  <c r="AI24" i="24"/>
  <c r="B24" i="24"/>
  <c r="AI23" i="24"/>
  <c r="B23" i="24"/>
  <c r="AI22" i="24"/>
  <c r="B22" i="24"/>
  <c r="AI21" i="24"/>
  <c r="B21" i="24"/>
  <c r="AI20" i="24"/>
  <c r="B20" i="24"/>
  <c r="AI19" i="24"/>
  <c r="B19" i="24"/>
  <c r="AI18" i="24"/>
  <c r="B18" i="24"/>
  <c r="AI17" i="24"/>
  <c r="B17" i="24"/>
  <c r="AI16" i="24"/>
  <c r="B16" i="24"/>
  <c r="AI15" i="24"/>
  <c r="B15" i="24"/>
  <c r="AI14" i="24"/>
  <c r="B14" i="24"/>
  <c r="AI13" i="24"/>
  <c r="B13" i="24"/>
  <c r="AI12" i="24"/>
  <c r="B12" i="24"/>
  <c r="AI11" i="24"/>
  <c r="B11" i="24"/>
  <c r="AI10" i="24"/>
  <c r="B10" i="24"/>
  <c r="AI9" i="24"/>
  <c r="B9" i="24"/>
  <c r="AI8" i="24"/>
  <c r="B8" i="24"/>
  <c r="AI7" i="24"/>
  <c r="B7" i="24"/>
  <c r="C5" i="24"/>
  <c r="C6" i="24" s="1"/>
  <c r="C4" i="24"/>
  <c r="E2" i="24"/>
  <c r="AI38" i="23"/>
  <c r="AI37" i="23"/>
  <c r="AI36" i="23"/>
  <c r="AI35" i="23"/>
  <c r="AI34" i="23"/>
  <c r="AI33" i="23"/>
  <c r="AI32" i="23"/>
  <c r="A32" i="23"/>
  <c r="AI31" i="23"/>
  <c r="A31" i="23"/>
  <c r="AI30" i="23"/>
  <c r="A30" i="23"/>
  <c r="AI29" i="23"/>
  <c r="A29" i="23"/>
  <c r="AI28" i="23"/>
  <c r="A28" i="23"/>
  <c r="AI27" i="23"/>
  <c r="B27" i="23"/>
  <c r="AI26" i="23"/>
  <c r="B26" i="23"/>
  <c r="AI25" i="23"/>
  <c r="B25" i="23"/>
  <c r="AI24" i="23"/>
  <c r="B24" i="23"/>
  <c r="AI23" i="23"/>
  <c r="B23" i="23"/>
  <c r="AI22" i="23"/>
  <c r="B22" i="23"/>
  <c r="AI21" i="23"/>
  <c r="B21" i="23"/>
  <c r="AI20" i="23"/>
  <c r="B20" i="23"/>
  <c r="AI19" i="23"/>
  <c r="B19" i="23"/>
  <c r="AI18" i="23"/>
  <c r="B18" i="23"/>
  <c r="AI17" i="23"/>
  <c r="B17" i="23"/>
  <c r="AI16" i="23"/>
  <c r="B16" i="23"/>
  <c r="AI15" i="23"/>
  <c r="B15" i="23"/>
  <c r="AI14" i="23"/>
  <c r="B14" i="23"/>
  <c r="AI13" i="23"/>
  <c r="B13" i="23"/>
  <c r="AI12" i="23"/>
  <c r="B12" i="23"/>
  <c r="AI11" i="23"/>
  <c r="B11" i="23"/>
  <c r="AI10" i="23"/>
  <c r="B10" i="23"/>
  <c r="AI9" i="23"/>
  <c r="B9" i="23"/>
  <c r="AI8" i="23"/>
  <c r="B8" i="23"/>
  <c r="AI7" i="23"/>
  <c r="B7" i="23"/>
  <c r="C5" i="23"/>
  <c r="C6" i="23" s="1"/>
  <c r="C4" i="23"/>
  <c r="E2" i="23"/>
  <c r="AI8" i="22"/>
  <c r="G4" i="6" s="1"/>
  <c r="AI9" i="22"/>
  <c r="AI10" i="22"/>
  <c r="G6" i="6" s="1"/>
  <c r="AI11" i="22"/>
  <c r="G7" i="6" s="1"/>
  <c r="AI12" i="22"/>
  <c r="G8" i="6" s="1"/>
  <c r="AI13" i="22"/>
  <c r="G9" i="6" s="1"/>
  <c r="AI14" i="22"/>
  <c r="G10" i="6" s="1"/>
  <c r="AI15" i="22"/>
  <c r="G11" i="6" s="1"/>
  <c r="AI16" i="22"/>
  <c r="G12" i="6" s="1"/>
  <c r="AI17" i="22"/>
  <c r="G13" i="6" s="1"/>
  <c r="AI18" i="22"/>
  <c r="G14" i="6" s="1"/>
  <c r="AI19" i="22"/>
  <c r="G15" i="6" s="1"/>
  <c r="AI20" i="22"/>
  <c r="G16" i="6" s="1"/>
  <c r="AI21" i="22"/>
  <c r="G17" i="6" s="1"/>
  <c r="AI22" i="22"/>
  <c r="G18" i="6" s="1"/>
  <c r="AI23" i="22"/>
  <c r="G19" i="6" s="1"/>
  <c r="AI24" i="22"/>
  <c r="G20" i="6" s="1"/>
  <c r="AI25" i="22"/>
  <c r="G21" i="6" s="1"/>
  <c r="AI26" i="22"/>
  <c r="G22" i="6" s="1"/>
  <c r="AI27" i="22"/>
  <c r="G23" i="6" s="1"/>
  <c r="AI28" i="22"/>
  <c r="G24" i="6" s="1"/>
  <c r="AI29" i="22"/>
  <c r="G25" i="6" s="1"/>
  <c r="AI30" i="22"/>
  <c r="G26" i="6" s="1"/>
  <c r="AI31" i="22"/>
  <c r="G27" i="6" s="1"/>
  <c r="AI32" i="22"/>
  <c r="G28" i="6" s="1"/>
  <c r="AI33" i="22"/>
  <c r="G29" i="6" s="1"/>
  <c r="AI34" i="22"/>
  <c r="G30" i="6" s="1"/>
  <c r="AI35" i="22"/>
  <c r="G31" i="6" s="1"/>
  <c r="AI36" i="22"/>
  <c r="G32" i="6" s="1"/>
  <c r="AI37" i="22"/>
  <c r="G33" i="6" s="1"/>
  <c r="AI38" i="22"/>
  <c r="G34" i="6" s="1"/>
  <c r="AI7" i="22"/>
  <c r="C5" i="22"/>
  <c r="D5" i="22" s="1"/>
  <c r="C4" i="22"/>
  <c r="E2" i="22"/>
  <c r="B8" i="22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A28" i="22"/>
  <c r="A29" i="22"/>
  <c r="A30" i="22"/>
  <c r="A31" i="22"/>
  <c r="A32" i="22"/>
  <c r="B7" i="22"/>
  <c r="F16" i="21"/>
  <c r="K15" i="21"/>
  <c r="K16" i="21" s="1"/>
  <c r="J15" i="21"/>
  <c r="J16" i="21" s="1"/>
  <c r="I15" i="21"/>
  <c r="I16" i="21" s="1"/>
  <c r="H15" i="21"/>
  <c r="H16" i="21" s="1"/>
  <c r="G15" i="21"/>
  <c r="G16" i="21" s="1"/>
  <c r="F15" i="21"/>
  <c r="E15" i="21"/>
  <c r="E16" i="21" s="1"/>
  <c r="D15" i="21"/>
  <c r="D16" i="21" s="1"/>
  <c r="C15" i="21"/>
  <c r="C16" i="21" s="1"/>
  <c r="B15" i="21"/>
  <c r="B16" i="21" s="1"/>
  <c r="K14" i="21"/>
  <c r="J14" i="21"/>
  <c r="I14" i="21"/>
  <c r="H14" i="21"/>
  <c r="G14" i="21"/>
  <c r="F14" i="21"/>
  <c r="E14" i="21"/>
  <c r="D14" i="21"/>
  <c r="C14" i="21"/>
  <c r="B14" i="21"/>
  <c r="K13" i="21"/>
  <c r="J13" i="21"/>
  <c r="I13" i="21"/>
  <c r="H13" i="21"/>
  <c r="G13" i="21"/>
  <c r="F13" i="21"/>
  <c r="E13" i="21"/>
  <c r="D13" i="21"/>
  <c r="C13" i="21"/>
  <c r="B13" i="21"/>
  <c r="K12" i="21"/>
  <c r="J12" i="21"/>
  <c r="I12" i="21"/>
  <c r="H12" i="21"/>
  <c r="G12" i="21"/>
  <c r="F12" i="21"/>
  <c r="E12" i="21"/>
  <c r="D12" i="21"/>
  <c r="C12" i="21"/>
  <c r="B12" i="21"/>
  <c r="K11" i="21"/>
  <c r="J11" i="21"/>
  <c r="I11" i="21"/>
  <c r="H11" i="21"/>
  <c r="G11" i="21"/>
  <c r="F11" i="21"/>
  <c r="E11" i="21"/>
  <c r="D11" i="21"/>
  <c r="C11" i="21"/>
  <c r="B11" i="21"/>
  <c r="K10" i="21"/>
  <c r="J10" i="21"/>
  <c r="I10" i="21"/>
  <c r="H10" i="21"/>
  <c r="G10" i="21"/>
  <c r="F10" i="21"/>
  <c r="E10" i="21"/>
  <c r="D10" i="21"/>
  <c r="C10" i="21"/>
  <c r="B10" i="21"/>
  <c r="K9" i="21"/>
  <c r="J9" i="21"/>
  <c r="I9" i="21"/>
  <c r="H9" i="21"/>
  <c r="G9" i="21"/>
  <c r="F9" i="21"/>
  <c r="E9" i="21"/>
  <c r="D9" i="21"/>
  <c r="C9" i="21"/>
  <c r="B9" i="21"/>
  <c r="K3" i="21"/>
  <c r="K8" i="21" s="1"/>
  <c r="J3" i="21"/>
  <c r="J8" i="21" s="1"/>
  <c r="I3" i="21"/>
  <c r="I5" i="21" s="1"/>
  <c r="H3" i="21"/>
  <c r="H5" i="21" s="1"/>
  <c r="G3" i="21"/>
  <c r="G6" i="21" s="1"/>
  <c r="F3" i="21"/>
  <c r="F6" i="21" s="1"/>
  <c r="E3" i="21"/>
  <c r="E7" i="21" s="1"/>
  <c r="D3" i="21"/>
  <c r="D7" i="21" s="1"/>
  <c r="C3" i="21"/>
  <c r="C8" i="21" s="1"/>
  <c r="B3" i="21"/>
  <c r="B8" i="21" s="1"/>
  <c r="K2" i="21"/>
  <c r="J6" i="21" l="1"/>
  <c r="J5" i="21"/>
  <c r="C2" i="21"/>
  <c r="D2" i="21"/>
  <c r="E2" i="21"/>
  <c r="G4" i="21"/>
  <c r="F8" i="21"/>
  <c r="K6" i="21"/>
  <c r="G2" i="21"/>
  <c r="G8" i="21"/>
  <c r="D5" i="21"/>
  <c r="J2" i="21"/>
  <c r="E5" i="21"/>
  <c r="C6" i="21"/>
  <c r="D4" i="21"/>
  <c r="G5" i="6"/>
  <c r="F4" i="21"/>
  <c r="D8" i="21"/>
  <c r="G3" i="6"/>
  <c r="D5" i="33"/>
  <c r="D5" i="32"/>
  <c r="D5" i="31"/>
  <c r="D5" i="30"/>
  <c r="D5" i="29"/>
  <c r="D5" i="28"/>
  <c r="D5" i="27"/>
  <c r="D5" i="26"/>
  <c r="D5" i="25"/>
  <c r="D5" i="24"/>
  <c r="D5" i="23"/>
  <c r="D6" i="22"/>
  <c r="E5" i="22"/>
  <c r="C6" i="22"/>
  <c r="H2" i="21"/>
  <c r="B5" i="21"/>
  <c r="H6" i="21"/>
  <c r="F7" i="21"/>
  <c r="I2" i="21"/>
  <c r="E4" i="21"/>
  <c r="C5" i="21"/>
  <c r="K5" i="21"/>
  <c r="I6" i="21"/>
  <c r="G7" i="21"/>
  <c r="E8" i="21"/>
  <c r="H4" i="21"/>
  <c r="F5" i="21"/>
  <c r="D6" i="21"/>
  <c r="B7" i="21"/>
  <c r="J7" i="21"/>
  <c r="H8" i="21"/>
  <c r="B2" i="21"/>
  <c r="B6" i="21"/>
  <c r="H7" i="21"/>
  <c r="I4" i="21"/>
  <c r="G5" i="21"/>
  <c r="E6" i="21"/>
  <c r="C7" i="21"/>
  <c r="K7" i="21"/>
  <c r="I8" i="21"/>
  <c r="F2" i="21"/>
  <c r="B4" i="21"/>
  <c r="J4" i="21"/>
  <c r="I7" i="21"/>
  <c r="C4" i="21"/>
  <c r="K4" i="21"/>
  <c r="E5" i="33" l="1"/>
  <c r="D6" i="33"/>
  <c r="D6" i="32"/>
  <c r="E5" i="32"/>
  <c r="E5" i="31"/>
  <c r="D6" i="31"/>
  <c r="E5" i="30"/>
  <c r="D6" i="30"/>
  <c r="E5" i="29"/>
  <c r="D6" i="29"/>
  <c r="E5" i="28"/>
  <c r="D6" i="28"/>
  <c r="E5" i="27"/>
  <c r="D6" i="27"/>
  <c r="E5" i="26"/>
  <c r="D6" i="26"/>
  <c r="E5" i="25"/>
  <c r="D6" i="25"/>
  <c r="E5" i="24"/>
  <c r="D6" i="24"/>
  <c r="E5" i="23"/>
  <c r="D6" i="23"/>
  <c r="F5" i="22"/>
  <c r="E6" i="22"/>
  <c r="F5" i="33" l="1"/>
  <c r="E6" i="33"/>
  <c r="F5" i="32"/>
  <c r="E6" i="32"/>
  <c r="F5" i="31"/>
  <c r="E6" i="31"/>
  <c r="F5" i="30"/>
  <c r="E6" i="30"/>
  <c r="F5" i="29"/>
  <c r="E6" i="29"/>
  <c r="F5" i="28"/>
  <c r="E6" i="28"/>
  <c r="F5" i="27"/>
  <c r="E6" i="27"/>
  <c r="F5" i="26"/>
  <c r="E6" i="26"/>
  <c r="F5" i="25"/>
  <c r="E6" i="25"/>
  <c r="F5" i="24"/>
  <c r="E6" i="24"/>
  <c r="F5" i="23"/>
  <c r="E6" i="23"/>
  <c r="G5" i="22"/>
  <c r="F6" i="22"/>
  <c r="F6" i="33" l="1"/>
  <c r="G5" i="33"/>
  <c r="G5" i="32"/>
  <c r="F6" i="32"/>
  <c r="G5" i="31"/>
  <c r="F6" i="31"/>
  <c r="G5" i="30"/>
  <c r="F6" i="30"/>
  <c r="G5" i="29"/>
  <c r="F6" i="29"/>
  <c r="G5" i="28"/>
  <c r="F6" i="28"/>
  <c r="G5" i="27"/>
  <c r="F6" i="27"/>
  <c r="G5" i="26"/>
  <c r="F6" i="26"/>
  <c r="G5" i="25"/>
  <c r="F6" i="25"/>
  <c r="G5" i="24"/>
  <c r="F6" i="24"/>
  <c r="F6" i="23"/>
  <c r="G5" i="23"/>
  <c r="H5" i="22"/>
  <c r="G6" i="22"/>
  <c r="H5" i="33" l="1"/>
  <c r="G6" i="33"/>
  <c r="H5" i="32"/>
  <c r="G6" i="32"/>
  <c r="H5" i="31"/>
  <c r="G6" i="31"/>
  <c r="H5" i="30"/>
  <c r="G6" i="30"/>
  <c r="H5" i="29"/>
  <c r="G6" i="29"/>
  <c r="H5" i="28"/>
  <c r="G6" i="28"/>
  <c r="H5" i="27"/>
  <c r="G6" i="27"/>
  <c r="H5" i="26"/>
  <c r="G6" i="26"/>
  <c r="H5" i="25"/>
  <c r="G6" i="25"/>
  <c r="H5" i="24"/>
  <c r="G6" i="24"/>
  <c r="G6" i="23"/>
  <c r="H5" i="23"/>
  <c r="I5" i="22"/>
  <c r="H6" i="22"/>
  <c r="H6" i="33" l="1"/>
  <c r="I5" i="33"/>
  <c r="I5" i="32"/>
  <c r="H6" i="32"/>
  <c r="H6" i="31"/>
  <c r="I5" i="31"/>
  <c r="H6" i="30"/>
  <c r="I5" i="30"/>
  <c r="I5" i="29"/>
  <c r="H6" i="29"/>
  <c r="H6" i="28"/>
  <c r="I5" i="28"/>
  <c r="H6" i="27"/>
  <c r="I5" i="27"/>
  <c r="H6" i="26"/>
  <c r="I5" i="26"/>
  <c r="I5" i="25"/>
  <c r="H6" i="25"/>
  <c r="I5" i="24"/>
  <c r="H6" i="24"/>
  <c r="I5" i="23"/>
  <c r="H6" i="23"/>
  <c r="J5" i="22"/>
  <c r="I6" i="22"/>
  <c r="J5" i="33" l="1"/>
  <c r="I6" i="33"/>
  <c r="J5" i="32"/>
  <c r="I6" i="32"/>
  <c r="J5" i="31"/>
  <c r="I6" i="31"/>
  <c r="J5" i="30"/>
  <c r="I6" i="30"/>
  <c r="J5" i="29"/>
  <c r="I6" i="29"/>
  <c r="J5" i="28"/>
  <c r="I6" i="28"/>
  <c r="J5" i="27"/>
  <c r="I6" i="27"/>
  <c r="J5" i="26"/>
  <c r="I6" i="26"/>
  <c r="J5" i="25"/>
  <c r="I6" i="25"/>
  <c r="J5" i="24"/>
  <c r="I6" i="24"/>
  <c r="J5" i="23"/>
  <c r="I6" i="23"/>
  <c r="K5" i="22"/>
  <c r="J6" i="22"/>
  <c r="J6" i="33" l="1"/>
  <c r="K5" i="33"/>
  <c r="J6" i="32"/>
  <c r="K5" i="32"/>
  <c r="K5" i="31"/>
  <c r="J6" i="31"/>
  <c r="K5" i="30"/>
  <c r="J6" i="30"/>
  <c r="J6" i="29"/>
  <c r="K5" i="29"/>
  <c r="K5" i="28"/>
  <c r="J6" i="28"/>
  <c r="J6" i="27"/>
  <c r="K5" i="27"/>
  <c r="K5" i="26"/>
  <c r="J6" i="26"/>
  <c r="J6" i="25"/>
  <c r="K5" i="25"/>
  <c r="J6" i="24"/>
  <c r="K5" i="24"/>
  <c r="J6" i="23"/>
  <c r="K5" i="23"/>
  <c r="L5" i="22"/>
  <c r="K6" i="22"/>
  <c r="K6" i="33" l="1"/>
  <c r="L5" i="33"/>
  <c r="K6" i="32"/>
  <c r="L5" i="32"/>
  <c r="K6" i="31"/>
  <c r="L5" i="31"/>
  <c r="K6" i="30"/>
  <c r="L5" i="30"/>
  <c r="K6" i="29"/>
  <c r="L5" i="29"/>
  <c r="K6" i="28"/>
  <c r="L5" i="28"/>
  <c r="K6" i="27"/>
  <c r="L5" i="27"/>
  <c r="K6" i="26"/>
  <c r="L5" i="26"/>
  <c r="K6" i="25"/>
  <c r="L5" i="25"/>
  <c r="K6" i="24"/>
  <c r="L5" i="24"/>
  <c r="K6" i="23"/>
  <c r="L5" i="23"/>
  <c r="M5" i="22"/>
  <c r="L6" i="22"/>
  <c r="M5" i="33" l="1"/>
  <c r="L6" i="33"/>
  <c r="L6" i="32"/>
  <c r="M5" i="32"/>
  <c r="M5" i="31"/>
  <c r="L6" i="31"/>
  <c r="M5" i="30"/>
  <c r="L6" i="30"/>
  <c r="M5" i="29"/>
  <c r="L6" i="29"/>
  <c r="M5" i="28"/>
  <c r="L6" i="28"/>
  <c r="M5" i="27"/>
  <c r="L6" i="27"/>
  <c r="M5" i="26"/>
  <c r="L6" i="26"/>
  <c r="M5" i="25"/>
  <c r="L6" i="25"/>
  <c r="L6" i="24"/>
  <c r="M5" i="24"/>
  <c r="M5" i="23"/>
  <c r="L6" i="23"/>
  <c r="N5" i="22"/>
  <c r="M6" i="22"/>
  <c r="N5" i="33" l="1"/>
  <c r="M6" i="33"/>
  <c r="M6" i="32"/>
  <c r="N5" i="32"/>
  <c r="N5" i="31"/>
  <c r="M6" i="31"/>
  <c r="N5" i="30"/>
  <c r="M6" i="30"/>
  <c r="N5" i="29"/>
  <c r="M6" i="29"/>
  <c r="N5" i="28"/>
  <c r="M6" i="28"/>
  <c r="N5" i="27"/>
  <c r="M6" i="27"/>
  <c r="N5" i="26"/>
  <c r="M6" i="26"/>
  <c r="N5" i="25"/>
  <c r="M6" i="25"/>
  <c r="N5" i="24"/>
  <c r="M6" i="24"/>
  <c r="N5" i="23"/>
  <c r="M6" i="23"/>
  <c r="O5" i="22"/>
  <c r="N6" i="22"/>
  <c r="N6" i="33" l="1"/>
  <c r="O5" i="33"/>
  <c r="O5" i="32"/>
  <c r="N6" i="32"/>
  <c r="N6" i="31"/>
  <c r="O5" i="31"/>
  <c r="N6" i="30"/>
  <c r="O5" i="30"/>
  <c r="O5" i="29"/>
  <c r="N6" i="29"/>
  <c r="N6" i="28"/>
  <c r="O5" i="28"/>
  <c r="N6" i="27"/>
  <c r="O5" i="27"/>
  <c r="O5" i="26"/>
  <c r="N6" i="26"/>
  <c r="O5" i="25"/>
  <c r="N6" i="25"/>
  <c r="O5" i="24"/>
  <c r="N6" i="24"/>
  <c r="N6" i="23"/>
  <c r="O5" i="23"/>
  <c r="P5" i="22"/>
  <c r="O6" i="22"/>
  <c r="P5" i="33" l="1"/>
  <c r="O6" i="33"/>
  <c r="P5" i="32"/>
  <c r="O6" i="32"/>
  <c r="P5" i="31"/>
  <c r="O6" i="31"/>
  <c r="P5" i="30"/>
  <c r="O6" i="30"/>
  <c r="P5" i="29"/>
  <c r="O6" i="29"/>
  <c r="P5" i="28"/>
  <c r="O6" i="28"/>
  <c r="P5" i="27"/>
  <c r="O6" i="27"/>
  <c r="P5" i="26"/>
  <c r="O6" i="26"/>
  <c r="P5" i="25"/>
  <c r="O6" i="25"/>
  <c r="P5" i="24"/>
  <c r="O6" i="24"/>
  <c r="O6" i="23"/>
  <c r="P5" i="23"/>
  <c r="Q5" i="22"/>
  <c r="P6" i="22"/>
  <c r="P6" i="33" l="1"/>
  <c r="Q5" i="33"/>
  <c r="Q5" i="32"/>
  <c r="P6" i="32"/>
  <c r="P6" i="31"/>
  <c r="Q5" i="31"/>
  <c r="P6" i="30"/>
  <c r="Q5" i="30"/>
  <c r="P6" i="29"/>
  <c r="Q5" i="29"/>
  <c r="Q5" i="28"/>
  <c r="P6" i="28"/>
  <c r="P6" i="27"/>
  <c r="Q5" i="27"/>
  <c r="Q5" i="26"/>
  <c r="P6" i="26"/>
  <c r="Q5" i="25"/>
  <c r="P6" i="25"/>
  <c r="Q5" i="24"/>
  <c r="P6" i="24"/>
  <c r="Q5" i="23"/>
  <c r="P6" i="23"/>
  <c r="R5" i="22"/>
  <c r="Q6" i="22"/>
  <c r="R5" i="33" l="1"/>
  <c r="Q6" i="33"/>
  <c r="R5" i="32"/>
  <c r="Q6" i="32"/>
  <c r="R5" i="31"/>
  <c r="Q6" i="31"/>
  <c r="R5" i="30"/>
  <c r="Q6" i="30"/>
  <c r="R5" i="29"/>
  <c r="Q6" i="29"/>
  <c r="R5" i="28"/>
  <c r="Q6" i="28"/>
  <c r="R5" i="27"/>
  <c r="Q6" i="27"/>
  <c r="R5" i="26"/>
  <c r="Q6" i="26"/>
  <c r="R5" i="25"/>
  <c r="Q6" i="25"/>
  <c r="R5" i="24"/>
  <c r="Q6" i="24"/>
  <c r="R5" i="23"/>
  <c r="Q6" i="23"/>
  <c r="S5" i="22"/>
  <c r="R6" i="22"/>
  <c r="R6" i="33" l="1"/>
  <c r="S5" i="33"/>
  <c r="R6" i="32"/>
  <c r="S5" i="32"/>
  <c r="S5" i="31"/>
  <c r="R6" i="31"/>
  <c r="S5" i="30"/>
  <c r="R6" i="30"/>
  <c r="S5" i="29"/>
  <c r="R6" i="29"/>
  <c r="R6" i="28"/>
  <c r="S5" i="28"/>
  <c r="R6" i="27"/>
  <c r="S5" i="27"/>
  <c r="S5" i="26"/>
  <c r="R6" i="26"/>
  <c r="R6" i="25"/>
  <c r="S5" i="25"/>
  <c r="R6" i="24"/>
  <c r="S5" i="24"/>
  <c r="R6" i="23"/>
  <c r="S5" i="23"/>
  <c r="T5" i="22"/>
  <c r="S6" i="22"/>
  <c r="S6" i="33" l="1"/>
  <c r="T5" i="33"/>
  <c r="S6" i="32"/>
  <c r="T5" i="32"/>
  <c r="S6" i="31"/>
  <c r="T5" i="31"/>
  <c r="S6" i="30"/>
  <c r="T5" i="30"/>
  <c r="S6" i="29"/>
  <c r="T5" i="29"/>
  <c r="S6" i="28"/>
  <c r="T5" i="28"/>
  <c r="S6" i="27"/>
  <c r="T5" i="27"/>
  <c r="S6" i="26"/>
  <c r="T5" i="26"/>
  <c r="S6" i="25"/>
  <c r="T5" i="25"/>
  <c r="S6" i="24"/>
  <c r="T5" i="24"/>
  <c r="S6" i="23"/>
  <c r="T5" i="23"/>
  <c r="U5" i="22"/>
  <c r="T6" i="22"/>
  <c r="U5" i="33" l="1"/>
  <c r="T6" i="33"/>
  <c r="T6" i="32"/>
  <c r="U5" i="32"/>
  <c r="U5" i="31"/>
  <c r="T6" i="31"/>
  <c r="U5" i="30"/>
  <c r="T6" i="30"/>
  <c r="U5" i="29"/>
  <c r="T6" i="29"/>
  <c r="U5" i="28"/>
  <c r="T6" i="28"/>
  <c r="U5" i="27"/>
  <c r="T6" i="27"/>
  <c r="U5" i="26"/>
  <c r="T6" i="26"/>
  <c r="U5" i="25"/>
  <c r="T6" i="25"/>
  <c r="U5" i="24"/>
  <c r="T6" i="24"/>
  <c r="U5" i="23"/>
  <c r="T6" i="23"/>
  <c r="U6" i="22"/>
  <c r="V5" i="22"/>
  <c r="V5" i="33" l="1"/>
  <c r="U6" i="33"/>
  <c r="V5" i="32"/>
  <c r="U6" i="32"/>
  <c r="V5" i="31"/>
  <c r="U6" i="31"/>
  <c r="V5" i="30"/>
  <c r="U6" i="30"/>
  <c r="V5" i="29"/>
  <c r="U6" i="29"/>
  <c r="V5" i="28"/>
  <c r="U6" i="28"/>
  <c r="V5" i="27"/>
  <c r="U6" i="27"/>
  <c r="V5" i="26"/>
  <c r="U6" i="26"/>
  <c r="V5" i="25"/>
  <c r="U6" i="25"/>
  <c r="V5" i="24"/>
  <c r="U6" i="24"/>
  <c r="V5" i="23"/>
  <c r="U6" i="23"/>
  <c r="W5" i="22"/>
  <c r="V6" i="22"/>
  <c r="V6" i="33" l="1"/>
  <c r="W5" i="33"/>
  <c r="W5" i="32"/>
  <c r="V6" i="32"/>
  <c r="W5" i="31"/>
  <c r="V6" i="31"/>
  <c r="V6" i="30"/>
  <c r="W5" i="30"/>
  <c r="W5" i="29"/>
  <c r="V6" i="29"/>
  <c r="V6" i="28"/>
  <c r="W5" i="28"/>
  <c r="W5" i="27"/>
  <c r="V6" i="27"/>
  <c r="W5" i="26"/>
  <c r="V6" i="26"/>
  <c r="V6" i="25"/>
  <c r="W5" i="25"/>
  <c r="W5" i="24"/>
  <c r="V6" i="24"/>
  <c r="V6" i="23"/>
  <c r="W5" i="23"/>
  <c r="X5" i="22"/>
  <c r="W6" i="22"/>
  <c r="X5" i="33" l="1"/>
  <c r="W6" i="33"/>
  <c r="X5" i="32"/>
  <c r="W6" i="32"/>
  <c r="X5" i="31"/>
  <c r="W6" i="31"/>
  <c r="X5" i="30"/>
  <c r="W6" i="30"/>
  <c r="X5" i="29"/>
  <c r="W6" i="29"/>
  <c r="X5" i="28"/>
  <c r="W6" i="28"/>
  <c r="X5" i="27"/>
  <c r="W6" i="27"/>
  <c r="X5" i="26"/>
  <c r="W6" i="26"/>
  <c r="W6" i="25"/>
  <c r="X5" i="25"/>
  <c r="X5" i="24"/>
  <c r="W6" i="24"/>
  <c r="W6" i="23"/>
  <c r="X5" i="23"/>
  <c r="Y5" i="22"/>
  <c r="X6" i="22"/>
  <c r="X6" i="33" l="1"/>
  <c r="Y5" i="33"/>
  <c r="Y5" i="32"/>
  <c r="X6" i="32"/>
  <c r="Y5" i="31"/>
  <c r="X6" i="31"/>
  <c r="X6" i="30"/>
  <c r="Y5" i="30"/>
  <c r="Y5" i="29"/>
  <c r="X6" i="29"/>
  <c r="X6" i="28"/>
  <c r="Y5" i="28"/>
  <c r="Y5" i="27"/>
  <c r="X6" i="27"/>
  <c r="X6" i="26"/>
  <c r="Y5" i="26"/>
  <c r="Y5" i="25"/>
  <c r="X6" i="25"/>
  <c r="Y5" i="24"/>
  <c r="X6" i="24"/>
  <c r="Y5" i="23"/>
  <c r="X6" i="23"/>
  <c r="Z5" i="22"/>
  <c r="Y6" i="22"/>
  <c r="Z5" i="33" l="1"/>
  <c r="Y6" i="33"/>
  <c r="Z5" i="32"/>
  <c r="Y6" i="32"/>
  <c r="Z5" i="31"/>
  <c r="Y6" i="31"/>
  <c r="Z5" i="30"/>
  <c r="Y6" i="30"/>
  <c r="Z5" i="29"/>
  <c r="Y6" i="29"/>
  <c r="Z5" i="28"/>
  <c r="Y6" i="28"/>
  <c r="Z5" i="27"/>
  <c r="Y6" i="27"/>
  <c r="Z5" i="26"/>
  <c r="Y6" i="26"/>
  <c r="Z5" i="25"/>
  <c r="Y6" i="25"/>
  <c r="Z5" i="24"/>
  <c r="Y6" i="24"/>
  <c r="Z5" i="23"/>
  <c r="Y6" i="23"/>
  <c r="AA5" i="22"/>
  <c r="Z6" i="22"/>
  <c r="AA5" i="33" l="1"/>
  <c r="Z6" i="33"/>
  <c r="Z6" i="32"/>
  <c r="AA5" i="32"/>
  <c r="AA5" i="31"/>
  <c r="Z6" i="31"/>
  <c r="AA5" i="30"/>
  <c r="Z6" i="30"/>
  <c r="Z6" i="29"/>
  <c r="AA5" i="29"/>
  <c r="AA5" i="28"/>
  <c r="Z6" i="28"/>
  <c r="Z6" i="27"/>
  <c r="AA5" i="27"/>
  <c r="Z6" i="26"/>
  <c r="AA5" i="26"/>
  <c r="Z6" i="25"/>
  <c r="AA5" i="25"/>
  <c r="Z6" i="24"/>
  <c r="AA5" i="24"/>
  <c r="Z6" i="23"/>
  <c r="AA5" i="23"/>
  <c r="AB5" i="22"/>
  <c r="AA6" i="22"/>
  <c r="AA6" i="33" l="1"/>
  <c r="AB5" i="33"/>
  <c r="AA6" i="32"/>
  <c r="AB5" i="32"/>
  <c r="AA6" i="31"/>
  <c r="AB5" i="31"/>
  <c r="AA6" i="30"/>
  <c r="AB5" i="30"/>
  <c r="AA6" i="29"/>
  <c r="AB5" i="29"/>
  <c r="AA6" i="28"/>
  <c r="AB5" i="28"/>
  <c r="AA6" i="27"/>
  <c r="AB5" i="27"/>
  <c r="AA6" i="26"/>
  <c r="AB5" i="26"/>
  <c r="AA6" i="25"/>
  <c r="AB5" i="25"/>
  <c r="AA6" i="24"/>
  <c r="AB5" i="24"/>
  <c r="AA6" i="23"/>
  <c r="AB5" i="23"/>
  <c r="AC5" i="22"/>
  <c r="AB6" i="22"/>
  <c r="AC5" i="33" l="1"/>
  <c r="AB6" i="33"/>
  <c r="AB6" i="32"/>
  <c r="AC5" i="32"/>
  <c r="AC5" i="31"/>
  <c r="AB6" i="31"/>
  <c r="AC5" i="30"/>
  <c r="AB6" i="30"/>
  <c r="AC5" i="29"/>
  <c r="AB6" i="29"/>
  <c r="AC5" i="28"/>
  <c r="AB6" i="28"/>
  <c r="AC5" i="27"/>
  <c r="AB6" i="27"/>
  <c r="AC5" i="26"/>
  <c r="AB6" i="26"/>
  <c r="AC5" i="25"/>
  <c r="AB6" i="25"/>
  <c r="AB6" i="24"/>
  <c r="AC5" i="24"/>
  <c r="AC5" i="23"/>
  <c r="AB6" i="23"/>
  <c r="AD5" i="22"/>
  <c r="AC6" i="22"/>
  <c r="AD5" i="33" l="1"/>
  <c r="AC6" i="33"/>
  <c r="AD5" i="32"/>
  <c r="AC6" i="32"/>
  <c r="AD5" i="31"/>
  <c r="AC6" i="31"/>
  <c r="AD5" i="30"/>
  <c r="AC6" i="30"/>
  <c r="AD5" i="29"/>
  <c r="AC6" i="29"/>
  <c r="AD5" i="28"/>
  <c r="AC6" i="28"/>
  <c r="AD5" i="27"/>
  <c r="AC6" i="27"/>
  <c r="AD5" i="26"/>
  <c r="AC6" i="26"/>
  <c r="AD5" i="25"/>
  <c r="AC6" i="25"/>
  <c r="AD5" i="24"/>
  <c r="AC6" i="24"/>
  <c r="AD5" i="23"/>
  <c r="AC6" i="23"/>
  <c r="AE5" i="22"/>
  <c r="AD6" i="22"/>
  <c r="AD6" i="33" l="1"/>
  <c r="AE5" i="33"/>
  <c r="AE5" i="32"/>
  <c r="AD6" i="32"/>
  <c r="AD6" i="31"/>
  <c r="AE5" i="31"/>
  <c r="AD6" i="30"/>
  <c r="AE5" i="30"/>
  <c r="AE5" i="29"/>
  <c r="AD6" i="29"/>
  <c r="AD6" i="28"/>
  <c r="AE5" i="28"/>
  <c r="AE5" i="27"/>
  <c r="AD6" i="27"/>
  <c r="AE5" i="26"/>
  <c r="AD6" i="26"/>
  <c r="AE5" i="25"/>
  <c r="AD6" i="25"/>
  <c r="AE5" i="24"/>
  <c r="AD6" i="24"/>
  <c r="AD6" i="23"/>
  <c r="AE5" i="23"/>
  <c r="AF5" i="22"/>
  <c r="AE6" i="22"/>
  <c r="AF5" i="33" l="1"/>
  <c r="AE6" i="33"/>
  <c r="AF5" i="32"/>
  <c r="AE6" i="32"/>
  <c r="AF5" i="31"/>
  <c r="AE6" i="31"/>
  <c r="AF5" i="30"/>
  <c r="AE6" i="30"/>
  <c r="AF5" i="29"/>
  <c r="AE6" i="29"/>
  <c r="AF5" i="28"/>
  <c r="AE6" i="28"/>
  <c r="AF5" i="27"/>
  <c r="AE6" i="27"/>
  <c r="AF5" i="26"/>
  <c r="AE6" i="26"/>
  <c r="AF5" i="25"/>
  <c r="AE6" i="25"/>
  <c r="AF5" i="24"/>
  <c r="AE6" i="24"/>
  <c r="AE6" i="23"/>
  <c r="AF5" i="23"/>
  <c r="AG5" i="22"/>
  <c r="AG6" i="22" s="1"/>
  <c r="AF6" i="22"/>
  <c r="AF6" i="33" l="1"/>
  <c r="AG5" i="33"/>
  <c r="AG6" i="33" s="1"/>
  <c r="AG5" i="32"/>
  <c r="AG6" i="32" s="1"/>
  <c r="AF6" i="32"/>
  <c r="AF6" i="31"/>
  <c r="AG5" i="31"/>
  <c r="AG6" i="31" s="1"/>
  <c r="AF6" i="30"/>
  <c r="AG5" i="30"/>
  <c r="AG6" i="30" s="1"/>
  <c r="AF6" i="29"/>
  <c r="AG5" i="29"/>
  <c r="AG6" i="29" s="1"/>
  <c r="AG5" i="28"/>
  <c r="AG6" i="28" s="1"/>
  <c r="AF6" i="28"/>
  <c r="AF6" i="27"/>
  <c r="AG5" i="27"/>
  <c r="AG6" i="27" s="1"/>
  <c r="AF6" i="26"/>
  <c r="AG5" i="26"/>
  <c r="AG6" i="26" s="1"/>
  <c r="AG5" i="25"/>
  <c r="AG6" i="25" s="1"/>
  <c r="AF6" i="25"/>
  <c r="AG5" i="24"/>
  <c r="AG6" i="24" s="1"/>
  <c r="AF6" i="24"/>
  <c r="AG5" i="23"/>
  <c r="AG6" i="23" s="1"/>
  <c r="AF6" i="23"/>
</calcChain>
</file>

<file path=xl/sharedStrings.xml><?xml version="1.0" encoding="utf-8"?>
<sst xmlns="http://schemas.openxmlformats.org/spreadsheetml/2006/main" count="91" uniqueCount="46">
  <si>
    <t>Jahr:</t>
  </si>
  <si>
    <t>Tag der deutschen Einheit</t>
  </si>
  <si>
    <t>Karfreitag</t>
  </si>
  <si>
    <t>Ostern</t>
  </si>
  <si>
    <t>Ostermontag</t>
  </si>
  <si>
    <t>Christi Himmelfahrt</t>
  </si>
  <si>
    <t>Pfingstsonntag</t>
  </si>
  <si>
    <t>Pfingstmontag</t>
  </si>
  <si>
    <t>Fronleichnam</t>
  </si>
  <si>
    <t>Neujahr</t>
  </si>
  <si>
    <t>Heilige drei Könige</t>
  </si>
  <si>
    <t>1. Mai</t>
  </si>
  <si>
    <t>Maria Himmelfahrt</t>
  </si>
  <si>
    <t>Allerheiligen</t>
  </si>
  <si>
    <t>Weihnachten</t>
  </si>
  <si>
    <t>Monat</t>
  </si>
  <si>
    <t>U</t>
  </si>
  <si>
    <t>Erreichbarkeit über Weihnachten/Neujahr</t>
  </si>
  <si>
    <t>Eingetragene Urlaubstage:</t>
  </si>
  <si>
    <t>Namen:</t>
  </si>
  <si>
    <t>Mobil:</t>
  </si>
  <si>
    <t>Festnetz</t>
  </si>
  <si>
    <t>Donald Duck</t>
  </si>
  <si>
    <t>Daisy Duck</t>
  </si>
  <si>
    <t>Tick</t>
  </si>
  <si>
    <t>Trick</t>
  </si>
  <si>
    <t>Track</t>
  </si>
  <si>
    <t>Daniel Düsentrieb</t>
  </si>
  <si>
    <t>Panzerknacker I</t>
  </si>
  <si>
    <t>Panzerknacker II</t>
  </si>
  <si>
    <t>Panzerknacker III</t>
  </si>
  <si>
    <t>Gundel Gaukley</t>
  </si>
  <si>
    <t>Dagobert Duck</t>
  </si>
  <si>
    <t>Dustav Gans</t>
  </si>
  <si>
    <t>Anette Duck</t>
  </si>
  <si>
    <t>Primus von Quack</t>
  </si>
  <si>
    <t>Franz Gans</t>
  </si>
  <si>
    <t>Gilbert Gans</t>
  </si>
  <si>
    <t>Emil Erpel</t>
  </si>
  <si>
    <t>Freddy Duck</t>
  </si>
  <si>
    <t>Golo Gans</t>
  </si>
  <si>
    <t>Degenhard Duck</t>
  </si>
  <si>
    <t>Gotthold Gans</t>
  </si>
  <si>
    <t>Legende: D = Dienstreise,  U = Urlaub, G = Gleitzeit, K = Kurs/Seminar/Messe, TZ = Teilzeit</t>
  </si>
  <si>
    <t xml:space="preserve">A = </t>
  </si>
  <si>
    <t>ANZAHL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</si>
</sst>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"/>
    <numFmt numFmtId="165" formatCode="ddd"/>
  </numFmts>
  <fonts count="2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8"/>
      <color indexed="38"/>
      <name val="Cambria"/>
      <family val="2"/>
    </font>
    <font>
      <b/>
      <sz val="15"/>
      <color indexed="38"/>
      <name val="Calibri"/>
      <family val="2"/>
    </font>
    <font>
      <b/>
      <sz val="13"/>
      <color indexed="38"/>
      <name val="Calibri"/>
      <family val="2"/>
    </font>
    <font>
      <b/>
      <sz val="11"/>
      <color indexed="38"/>
      <name val="Calibri"/>
      <family val="2"/>
    </font>
    <font>
      <sz val="11"/>
      <color indexed="10"/>
      <name val="Calibri"/>
      <family val="2"/>
    </font>
    <font>
      <sz val="11"/>
      <color indexed="37"/>
      <name val="Calibri"/>
      <family val="2"/>
    </font>
    <font>
      <sz val="11"/>
      <color indexed="14"/>
      <name val="Calibri"/>
      <family val="2"/>
    </font>
    <font>
      <b/>
      <sz val="11"/>
      <color indexed="8"/>
      <name val="Calibri"/>
      <family val="2"/>
    </font>
    <font>
      <sz val="11"/>
      <color indexed="45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0"/>
      <color theme="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9"/>
        <bgColor indexed="49"/>
      </patternFill>
    </fill>
    <fill>
      <patternFill patternType="solid">
        <fgColor indexed="31"/>
        <bgColor indexed="31"/>
      </patternFill>
    </fill>
    <fill>
      <patternFill patternType="solid">
        <fgColor indexed="55"/>
        <bgColor indexed="55"/>
      </patternFill>
    </fill>
    <fill>
      <patternFill patternType="solid">
        <fgColor indexed="20"/>
        <bgColor indexed="20"/>
      </patternFill>
    </fill>
    <fill>
      <patternFill patternType="solid">
        <fgColor indexed="40"/>
        <bgColor indexed="40"/>
      </patternFill>
    </fill>
    <fill>
      <patternFill patternType="solid">
        <fgColor indexed="11"/>
        <bgColor indexed="11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16"/>
        <bgColor indexed="16"/>
      </patternFill>
    </fill>
    <fill>
      <patternFill patternType="solid">
        <fgColor indexed="27"/>
        <bgColor indexed="27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9"/>
        <bgColor indexed="9"/>
      </patternFill>
    </fill>
    <fill>
      <patternFill patternType="solid">
        <fgColor indexed="19"/>
        <bgColor indexed="19"/>
      </patternFill>
    </fill>
    <fill>
      <patternFill patternType="lightUp">
        <fgColor indexed="9"/>
        <bgColor indexed="48"/>
      </patternFill>
    </fill>
    <fill>
      <patternFill patternType="lightUp">
        <fgColor indexed="9"/>
        <bgColor indexed="61"/>
      </patternFill>
    </fill>
    <fill>
      <patternFill patternType="lightUp">
        <fgColor indexed="9"/>
        <bgColor indexed="13"/>
      </patternFill>
    </fill>
    <fill>
      <patternFill patternType="solid">
        <fgColor indexed="53"/>
        <bgColor indexed="5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20"/>
      </bottom>
      <diagonal/>
    </border>
    <border>
      <left/>
      <right/>
      <top/>
      <bottom style="double">
        <color indexed="5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7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13" borderId="0" applyNumberFormat="0" applyBorder="0" applyAlignment="0" applyProtection="0"/>
    <xf numFmtId="0" fontId="20" fillId="4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7" borderId="0" applyNumberFormat="0" applyBorder="0" applyAlignment="0" applyProtection="0"/>
    <xf numFmtId="0" fontId="19" fillId="15" borderId="0" applyNumberFormat="0" applyBorder="0" applyAlignment="0" applyProtection="0"/>
    <xf numFmtId="0" fontId="13" fillId="16" borderId="1" applyNumberFormat="0" applyAlignment="0" applyProtection="0"/>
    <xf numFmtId="0" fontId="14" fillId="16" borderId="1" applyNumberFormat="0" applyAlignment="0" applyProtection="0"/>
    <xf numFmtId="0" fontId="4" fillId="0" borderId="0" applyNumberFormat="0" applyFill="0" applyBorder="0" applyAlignment="0" applyProtection="0"/>
    <xf numFmtId="0" fontId="12" fillId="17" borderId="1" applyNumberFormat="0" applyAlignment="0" applyProtection="0"/>
    <xf numFmtId="0" fontId="11" fillId="0" borderId="2" applyNumberFormat="0" applyFill="0" applyAlignment="0" applyProtection="0"/>
    <xf numFmtId="0" fontId="8" fillId="4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0" fillId="17" borderId="0" applyNumberFormat="0" applyBorder="0" applyAlignment="0" applyProtection="0"/>
    <xf numFmtId="0" fontId="18" fillId="10" borderId="3" applyNumberFormat="0" applyFont="0" applyAlignment="0" applyProtection="0"/>
    <xf numFmtId="0" fontId="9" fillId="21" borderId="0" applyNumberFormat="0" applyBorder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6" fillId="16" borderId="8" applyNumberFormat="0" applyAlignment="0" applyProtection="0"/>
    <xf numFmtId="0" fontId="2" fillId="0" borderId="0"/>
  </cellStyleXfs>
  <cellXfs count="3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Protection="1">
      <protection locked="0" hidden="1"/>
    </xf>
    <xf numFmtId="49" fontId="1" fillId="0" borderId="0" xfId="0" applyNumberFormat="1" applyFont="1" applyProtection="1">
      <protection locked="0" hidden="1"/>
    </xf>
    <xf numFmtId="0" fontId="1" fillId="0" borderId="0" xfId="44" applyFont="1"/>
    <xf numFmtId="0" fontId="2" fillId="0" borderId="0" xfId="44"/>
    <xf numFmtId="0" fontId="1" fillId="0" borderId="11" xfId="44" applyFont="1" applyBorder="1"/>
    <xf numFmtId="16" fontId="1" fillId="0" borderId="0" xfId="44" quotePrefix="1" applyNumberFormat="1" applyFont="1"/>
    <xf numFmtId="0" fontId="0" fillId="22" borderId="0" xfId="0" applyFill="1" applyProtection="1">
      <protection locked="0" hidden="1"/>
    </xf>
    <xf numFmtId="0" fontId="2" fillId="22" borderId="0" xfId="0" applyFont="1" applyFill="1" applyProtection="1">
      <protection locked="0" hidden="1"/>
    </xf>
    <xf numFmtId="0" fontId="0" fillId="0" borderId="0" xfId="0" applyAlignment="1">
      <alignment horizontal="right"/>
    </xf>
    <xf numFmtId="14" fontId="2" fillId="22" borderId="0" xfId="44" applyNumberFormat="1" applyFill="1"/>
    <xf numFmtId="14" fontId="2" fillId="22" borderId="11" xfId="44" applyNumberFormat="1" applyFill="1" applyBorder="1"/>
    <xf numFmtId="0" fontId="21" fillId="23" borderId="0" xfId="44" applyFont="1" applyFill="1" applyAlignment="1">
      <alignment horizontal="center"/>
    </xf>
    <xf numFmtId="0" fontId="0" fillId="24" borderId="0" xfId="0" applyFill="1"/>
    <xf numFmtId="0" fontId="2" fillId="0" borderId="0" xfId="0" applyFont="1"/>
    <xf numFmtId="0" fontId="0" fillId="24" borderId="14" xfId="0" applyFill="1" applyBorder="1"/>
    <xf numFmtId="0" fontId="0" fillId="24" borderId="11" xfId="0" applyFill="1" applyBorder="1"/>
    <xf numFmtId="0" fontId="0" fillId="24" borderId="13" xfId="0" applyFill="1" applyBorder="1"/>
    <xf numFmtId="0" fontId="0" fillId="0" borderId="15" xfId="0" applyBorder="1"/>
    <xf numFmtId="0" fontId="0" fillId="0" borderId="16" xfId="0" applyBorder="1"/>
    <xf numFmtId="164" fontId="0" fillId="0" borderId="16" xfId="0" applyNumberFormat="1" applyBorder="1"/>
    <xf numFmtId="164" fontId="0" fillId="0" borderId="14" xfId="0" applyNumberFormat="1" applyBorder="1"/>
    <xf numFmtId="0" fontId="0" fillId="0" borderId="9" xfId="0" applyBorder="1"/>
    <xf numFmtId="165" fontId="0" fillId="0" borderId="9" xfId="0" applyNumberFormat="1" applyBorder="1"/>
    <xf numFmtId="165" fontId="0" fillId="0" borderId="17" xfId="0" applyNumberFormat="1" applyBorder="1"/>
    <xf numFmtId="0" fontId="0" fillId="25" borderId="13" xfId="0" applyFill="1" applyBorder="1"/>
    <xf numFmtId="0" fontId="0" fillId="25" borderId="10" xfId="0" applyFill="1" applyBorder="1"/>
    <xf numFmtId="0" fontId="1" fillId="25" borderId="13" xfId="0" applyFont="1" applyFill="1" applyBorder="1"/>
    <xf numFmtId="0" fontId="2" fillId="25" borderId="12" xfId="0" applyFont="1" applyFill="1" applyBorder="1"/>
    <xf numFmtId="0" fontId="0" fillId="0" borderId="9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2" xfId="0" applyBorder="1" applyProtection="1">
      <protection locked="0"/>
    </xf>
    <xf numFmtId="0" fontId="0" fillId="24" borderId="13" xfId="0" applyFill="1" applyBorder="1" applyProtection="1">
      <protection locked="0"/>
    </xf>
    <xf numFmtId="0" fontId="0" fillId="0" borderId="0" xfId="0" applyProtection="1">
      <protection locked="0"/>
    </xf>
  </cellXfs>
  <cellStyles count="45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Standard 2" xfId="44" xr:uid="{00000000-0005-0000-0000-000025000000}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C000000}"/>
  </cellStyles>
  <dxfs count="132"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border>
        <top style="thin">
          <color auto="1"/>
        </top>
        <vertical/>
        <horizontal/>
      </border>
    </dxf>
    <dxf>
      <border>
        <right/>
        <top/>
        <bottom/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694F"/>
      <rgbColor rgb="00EDDFA9"/>
      <rgbColor rgb="00CC99FF"/>
      <rgbColor rgb="00E1CA77"/>
      <rgbColor rgb="00CA9800"/>
      <rgbColor rgb="007E1238"/>
      <rgbColor rgb="00666699"/>
      <rgbColor rgb="0099CCFF"/>
      <rgbColor rgb="00FF00FF"/>
      <rgbColor rgb="00FFFF99"/>
      <rgbColor rgb="009EAEC1"/>
      <rgbColor rgb="0000FF00"/>
      <rgbColor rgb="00D5A2B4"/>
      <rgbColor rgb="0099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A14465"/>
      <rgbColor rgb="00FFFFFF"/>
      <rgbColor rgb="00B8C0BA"/>
      <rgbColor rgb="008B9791"/>
      <rgbColor rgb="00FFFFFF"/>
      <rgbColor rgb="002D3530"/>
      <rgbColor rgb="00FFFFFF"/>
      <rgbColor rgb="00636F68"/>
      <rgbColor rgb="00859BB1"/>
      <rgbColor rgb="005F829D"/>
      <rgbColor rgb="0082A092"/>
      <rgbColor rgb="00D5B344"/>
      <rgbColor rgb="005A8875"/>
      <rgbColor rgb="00FF99CC"/>
      <rgbColor rgb="00FF9900"/>
      <rgbColor rgb="00BBC5D1"/>
      <rgbColor rgb="0099CC00"/>
      <rgbColor rgb="00ACBEB5"/>
      <rgbColor rgb="000000FF"/>
      <rgbColor rgb="00FFFF00"/>
      <rgbColor rgb="00FF0000"/>
      <rgbColor rgb="00BB6E89"/>
      <rgbColor rgb="00FF6600"/>
      <rgbColor rgb="00993366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K37"/>
  <sheetViews>
    <sheetView tabSelected="1" zoomScale="175" zoomScaleNormal="175" workbookViewId="0">
      <selection activeCell="G2" sqref="G2:K2"/>
    </sheetView>
  </sheetViews>
  <sheetFormatPr baseColWidth="10" defaultRowHeight="12.75" x14ac:dyDescent="0.2"/>
  <cols>
    <col min="1" max="1" width="16.85546875" style="1" customWidth="1"/>
    <col min="2" max="16384" width="11.42578125" style="1"/>
  </cols>
  <sheetData>
    <row r="1" spans="1:11" x14ac:dyDescent="0.2">
      <c r="A1" s="3" t="s">
        <v>17</v>
      </c>
      <c r="B1" s="3"/>
      <c r="C1" s="4"/>
      <c r="D1" s="4"/>
      <c r="E1" s="4"/>
      <c r="F1" s="3"/>
      <c r="G1" s="2" t="s">
        <v>18</v>
      </c>
      <c r="H1" s="2"/>
    </row>
    <row r="2" spans="1:11" x14ac:dyDescent="0.2">
      <c r="A2" s="3" t="s">
        <v>19</v>
      </c>
      <c r="B2" s="3"/>
      <c r="C2" s="4" t="s">
        <v>20</v>
      </c>
      <c r="D2" s="4"/>
      <c r="E2" s="4" t="s">
        <v>21</v>
      </c>
      <c r="F2" s="3"/>
      <c r="G2" s="2">
        <v>2026</v>
      </c>
      <c r="H2" s="2">
        <v>2027</v>
      </c>
      <c r="I2" s="2">
        <v>2028</v>
      </c>
      <c r="J2" s="2">
        <v>2029</v>
      </c>
      <c r="K2" s="2">
        <v>2030</v>
      </c>
    </row>
    <row r="3" spans="1:11" x14ac:dyDescent="0.2">
      <c r="A3" s="9" t="s">
        <v>22</v>
      </c>
      <c r="G3" s="1">
        <f>SUM(Januar:Dezember!AI7)</f>
        <v>1</v>
      </c>
    </row>
    <row r="4" spans="1:11" x14ac:dyDescent="0.2">
      <c r="A4" s="9" t="s">
        <v>23</v>
      </c>
      <c r="G4" s="1">
        <f>SUM(Januar:Dezember!AI8)</f>
        <v>0</v>
      </c>
    </row>
    <row r="5" spans="1:11" x14ac:dyDescent="0.2">
      <c r="A5" s="10" t="s">
        <v>24</v>
      </c>
      <c r="G5" s="1">
        <f>SUM(Januar:Dezember!AI9)</f>
        <v>0</v>
      </c>
    </row>
    <row r="6" spans="1:11" x14ac:dyDescent="0.2">
      <c r="A6" s="9" t="s">
        <v>25</v>
      </c>
      <c r="G6" s="1">
        <f>SUM(Januar:Dezember!AI10)</f>
        <v>0</v>
      </c>
    </row>
    <row r="7" spans="1:11" x14ac:dyDescent="0.2">
      <c r="A7" s="9" t="s">
        <v>26</v>
      </c>
      <c r="G7" s="1">
        <f>SUM(Januar:Dezember!AI11)</f>
        <v>0</v>
      </c>
    </row>
    <row r="8" spans="1:11" x14ac:dyDescent="0.2">
      <c r="A8" s="9" t="s">
        <v>27</v>
      </c>
      <c r="G8" s="1">
        <f>SUM(Januar:Dezember!AI12)</f>
        <v>0</v>
      </c>
    </row>
    <row r="9" spans="1:11" x14ac:dyDescent="0.2">
      <c r="A9" s="9" t="s">
        <v>28</v>
      </c>
      <c r="G9" s="1">
        <f>SUM(Januar:Dezember!AI13)</f>
        <v>0</v>
      </c>
    </row>
    <row r="10" spans="1:11" x14ac:dyDescent="0.2">
      <c r="A10" s="9" t="s">
        <v>29</v>
      </c>
      <c r="G10" s="1">
        <f>SUM(Januar:Dezember!AI14)</f>
        <v>0</v>
      </c>
    </row>
    <row r="11" spans="1:11" x14ac:dyDescent="0.2">
      <c r="A11" s="9" t="s">
        <v>30</v>
      </c>
      <c r="G11" s="1">
        <f>SUM(Januar:Dezember!AI15)</f>
        <v>0</v>
      </c>
    </row>
    <row r="12" spans="1:11" x14ac:dyDescent="0.2">
      <c r="A12" s="9" t="s">
        <v>31</v>
      </c>
      <c r="G12" s="1">
        <f>SUM(Januar:Dezember!AI16)</f>
        <v>0</v>
      </c>
    </row>
    <row r="13" spans="1:11" x14ac:dyDescent="0.2">
      <c r="A13" s="9" t="s">
        <v>32</v>
      </c>
      <c r="G13" s="1">
        <f>SUM(Januar:Dezember!AI17)</f>
        <v>0</v>
      </c>
    </row>
    <row r="14" spans="1:11" x14ac:dyDescent="0.2">
      <c r="A14" s="9" t="s">
        <v>33</v>
      </c>
      <c r="G14" s="1">
        <f>SUM(Januar:Dezember!AI18)</f>
        <v>0</v>
      </c>
    </row>
    <row r="15" spans="1:11" x14ac:dyDescent="0.2">
      <c r="A15" s="9" t="s">
        <v>34</v>
      </c>
      <c r="G15" s="1">
        <f>SUM(Januar:Dezember!AI19)</f>
        <v>0</v>
      </c>
    </row>
    <row r="16" spans="1:11" x14ac:dyDescent="0.2">
      <c r="A16" s="9" t="s">
        <v>35</v>
      </c>
      <c r="G16" s="1">
        <f>SUM(Januar:Dezember!AI20)</f>
        <v>0</v>
      </c>
    </row>
    <row r="17" spans="1:7" x14ac:dyDescent="0.2">
      <c r="A17" s="9" t="s">
        <v>36</v>
      </c>
      <c r="G17" s="1">
        <f>SUM(Januar:Dezember!AI21)</f>
        <v>0</v>
      </c>
    </row>
    <row r="18" spans="1:7" x14ac:dyDescent="0.2">
      <c r="A18" s="9" t="s">
        <v>37</v>
      </c>
      <c r="G18" s="1">
        <f>SUM(Januar:Dezember!AI22)</f>
        <v>0</v>
      </c>
    </row>
    <row r="19" spans="1:7" x14ac:dyDescent="0.2">
      <c r="A19" s="9" t="s">
        <v>38</v>
      </c>
      <c r="G19" s="1">
        <f>SUM(Januar:Dezember!AI23)</f>
        <v>0</v>
      </c>
    </row>
    <row r="20" spans="1:7" x14ac:dyDescent="0.2">
      <c r="A20" s="9" t="s">
        <v>39</v>
      </c>
      <c r="G20" s="1">
        <f>SUM(Januar:Dezember!AI24)</f>
        <v>0</v>
      </c>
    </row>
    <row r="21" spans="1:7" x14ac:dyDescent="0.2">
      <c r="A21" s="9" t="s">
        <v>40</v>
      </c>
      <c r="G21" s="1">
        <f>SUM(Januar:Dezember!AI25)</f>
        <v>0</v>
      </c>
    </row>
    <row r="22" spans="1:7" x14ac:dyDescent="0.2">
      <c r="A22" s="9" t="s">
        <v>41</v>
      </c>
      <c r="G22" s="1">
        <f>SUM(Januar:Dezember!AI26)</f>
        <v>0</v>
      </c>
    </row>
    <row r="23" spans="1:7" x14ac:dyDescent="0.2">
      <c r="A23" s="9" t="s">
        <v>42</v>
      </c>
      <c r="G23" s="1">
        <f>SUM(Januar:Dezember!AI27)</f>
        <v>0</v>
      </c>
    </row>
    <row r="24" spans="1:7" x14ac:dyDescent="0.2">
      <c r="G24" s="1">
        <f>SUM(Januar:Dezember!AI28)</f>
        <v>0</v>
      </c>
    </row>
    <row r="25" spans="1:7" x14ac:dyDescent="0.2">
      <c r="G25" s="1">
        <f>SUM(Januar:Dezember!AI29)</f>
        <v>0</v>
      </c>
    </row>
    <row r="26" spans="1:7" x14ac:dyDescent="0.2">
      <c r="G26" s="1">
        <f>SUM(Januar:Dezember!AI30)</f>
        <v>0</v>
      </c>
    </row>
    <row r="27" spans="1:7" x14ac:dyDescent="0.2">
      <c r="G27" s="1">
        <f>SUM(Januar:Dezember!AI31)</f>
        <v>0</v>
      </c>
    </row>
    <row r="28" spans="1:7" x14ac:dyDescent="0.2">
      <c r="G28" s="1">
        <f>SUM(Januar:Dezember!AI32)</f>
        <v>0</v>
      </c>
    </row>
    <row r="29" spans="1:7" x14ac:dyDescent="0.2">
      <c r="G29" s="1">
        <f>SUM(Januar:Dezember!AI33)</f>
        <v>0</v>
      </c>
    </row>
    <row r="30" spans="1:7" x14ac:dyDescent="0.2">
      <c r="G30" s="1">
        <f>SUM(Januar:Dezember!AI34)</f>
        <v>0</v>
      </c>
    </row>
    <row r="31" spans="1:7" x14ac:dyDescent="0.2">
      <c r="G31" s="1">
        <f>SUM(Januar:Dezember!AI35)</f>
        <v>0</v>
      </c>
    </row>
    <row r="32" spans="1:7" x14ac:dyDescent="0.2">
      <c r="G32" s="1">
        <f>SUM(Januar:Dezember!AI36)</f>
        <v>0</v>
      </c>
    </row>
    <row r="33" spans="7:7" x14ac:dyDescent="0.2">
      <c r="G33" s="1">
        <f>SUM(Januar:Dezember!AI37)</f>
        <v>0</v>
      </c>
    </row>
    <row r="34" spans="7:7" x14ac:dyDescent="0.2">
      <c r="G34" s="1">
        <f>SUM(Januar:Dezember!AI38)</f>
        <v>0</v>
      </c>
    </row>
    <row r="35" spans="7:7" x14ac:dyDescent="0.2">
      <c r="G35" s="1">
        <f>SUM(Januar:Dezember!AI39)</f>
        <v>0</v>
      </c>
    </row>
    <row r="36" spans="7:7" x14ac:dyDescent="0.2">
      <c r="G36" s="1">
        <f>SUM(Januar:Dezember!AI40)</f>
        <v>0</v>
      </c>
    </row>
    <row r="37" spans="7:7" x14ac:dyDescent="0.2">
      <c r="G37" s="1">
        <f>SUM(Januar:Dezember!AI41)</f>
        <v>0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AI46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9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Feiertag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September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45901</v>
      </c>
      <c r="D5" s="22">
        <f>IFERROR(IF(MONTH(C5+1)&gt;$B$1,"",C5+1),"")</f>
        <v>45902</v>
      </c>
      <c r="E5" s="22">
        <f t="shared" ref="E5:AG5" si="0">IFERROR(IF(MONTH(D5+1)&gt;$B$1,"",D5+1),"")</f>
        <v>45903</v>
      </c>
      <c r="F5" s="22">
        <f t="shared" si="0"/>
        <v>45904</v>
      </c>
      <c r="G5" s="22">
        <f t="shared" si="0"/>
        <v>45905</v>
      </c>
      <c r="H5" s="22">
        <f t="shared" si="0"/>
        <v>45906</v>
      </c>
      <c r="I5" s="22">
        <f t="shared" si="0"/>
        <v>45907</v>
      </c>
      <c r="J5" s="22">
        <f t="shared" si="0"/>
        <v>45908</v>
      </c>
      <c r="K5" s="22">
        <f t="shared" si="0"/>
        <v>45909</v>
      </c>
      <c r="L5" s="22">
        <f t="shared" si="0"/>
        <v>45910</v>
      </c>
      <c r="M5" s="22">
        <f t="shared" si="0"/>
        <v>45911</v>
      </c>
      <c r="N5" s="22">
        <f t="shared" si="0"/>
        <v>45912</v>
      </c>
      <c r="O5" s="22">
        <f t="shared" si="0"/>
        <v>45913</v>
      </c>
      <c r="P5" s="22">
        <f t="shared" si="0"/>
        <v>45914</v>
      </c>
      <c r="Q5" s="22">
        <f t="shared" si="0"/>
        <v>45915</v>
      </c>
      <c r="R5" s="22">
        <f t="shared" si="0"/>
        <v>45916</v>
      </c>
      <c r="S5" s="22">
        <f t="shared" si="0"/>
        <v>45917</v>
      </c>
      <c r="T5" s="22">
        <f t="shared" si="0"/>
        <v>45918</v>
      </c>
      <c r="U5" s="22">
        <f t="shared" si="0"/>
        <v>45919</v>
      </c>
      <c r="V5" s="22">
        <f>IFERROR(IF(MONTH(U5+1)&gt;$B$1,"",U5+1),"")</f>
        <v>45920</v>
      </c>
      <c r="W5" s="22">
        <f t="shared" si="0"/>
        <v>45921</v>
      </c>
      <c r="X5" s="22">
        <f t="shared" si="0"/>
        <v>45922</v>
      </c>
      <c r="Y5" s="22">
        <f t="shared" si="0"/>
        <v>45923</v>
      </c>
      <c r="Z5" s="22">
        <f t="shared" si="0"/>
        <v>45924</v>
      </c>
      <c r="AA5" s="22">
        <f t="shared" si="0"/>
        <v>45925</v>
      </c>
      <c r="AB5" s="22">
        <f t="shared" si="0"/>
        <v>45926</v>
      </c>
      <c r="AC5" s="22">
        <f t="shared" si="0"/>
        <v>45927</v>
      </c>
      <c r="AD5" s="23">
        <f t="shared" si="0"/>
        <v>45928</v>
      </c>
      <c r="AE5" s="22">
        <f t="shared" si="0"/>
        <v>45929</v>
      </c>
      <c r="AF5" s="22">
        <f t="shared" si="0"/>
        <v>45930</v>
      </c>
      <c r="AG5" s="23" t="str">
        <f t="shared" si="0"/>
        <v/>
      </c>
    </row>
    <row r="6" spans="1:35" x14ac:dyDescent="0.2">
      <c r="A6" s="15"/>
      <c r="B6" s="24"/>
      <c r="C6" s="25">
        <f>C5</f>
        <v>45901</v>
      </c>
      <c r="D6" s="25">
        <f t="shared" ref="D6:AG6" si="1">D5</f>
        <v>45902</v>
      </c>
      <c r="E6" s="25">
        <f t="shared" si="1"/>
        <v>45903</v>
      </c>
      <c r="F6" s="25">
        <f t="shared" si="1"/>
        <v>45904</v>
      </c>
      <c r="G6" s="25">
        <f t="shared" si="1"/>
        <v>45905</v>
      </c>
      <c r="H6" s="25">
        <f t="shared" si="1"/>
        <v>45906</v>
      </c>
      <c r="I6" s="25">
        <f t="shared" si="1"/>
        <v>45907</v>
      </c>
      <c r="J6" s="25">
        <f t="shared" si="1"/>
        <v>45908</v>
      </c>
      <c r="K6" s="25">
        <f t="shared" si="1"/>
        <v>45909</v>
      </c>
      <c r="L6" s="25">
        <f t="shared" si="1"/>
        <v>45910</v>
      </c>
      <c r="M6" s="25">
        <f t="shared" si="1"/>
        <v>45911</v>
      </c>
      <c r="N6" s="25">
        <f t="shared" si="1"/>
        <v>45912</v>
      </c>
      <c r="O6" s="25">
        <f t="shared" si="1"/>
        <v>45913</v>
      </c>
      <c r="P6" s="25">
        <f t="shared" si="1"/>
        <v>45914</v>
      </c>
      <c r="Q6" s="25">
        <f t="shared" si="1"/>
        <v>45915</v>
      </c>
      <c r="R6" s="25">
        <f t="shared" si="1"/>
        <v>45916</v>
      </c>
      <c r="S6" s="25">
        <f t="shared" si="1"/>
        <v>45917</v>
      </c>
      <c r="T6" s="25">
        <f t="shared" si="1"/>
        <v>45918</v>
      </c>
      <c r="U6" s="25">
        <f t="shared" si="1"/>
        <v>45919</v>
      </c>
      <c r="V6" s="25">
        <f t="shared" si="1"/>
        <v>45920</v>
      </c>
      <c r="W6" s="25">
        <f t="shared" si="1"/>
        <v>45921</v>
      </c>
      <c r="X6" s="25">
        <f t="shared" si="1"/>
        <v>45922</v>
      </c>
      <c r="Y6" s="25">
        <f t="shared" si="1"/>
        <v>45923</v>
      </c>
      <c r="Z6" s="25">
        <f t="shared" si="1"/>
        <v>45924</v>
      </c>
      <c r="AA6" s="25">
        <f t="shared" si="1"/>
        <v>45925</v>
      </c>
      <c r="AB6" s="25">
        <f t="shared" si="1"/>
        <v>45926</v>
      </c>
      <c r="AC6" s="25">
        <f t="shared" si="1"/>
        <v>45927</v>
      </c>
      <c r="AD6" s="26">
        <f t="shared" si="1"/>
        <v>45928</v>
      </c>
      <c r="AE6" s="25">
        <f t="shared" si="1"/>
        <v>45929</v>
      </c>
      <c r="AF6" s="25">
        <f t="shared" si="1"/>
        <v>45930</v>
      </c>
      <c r="AG6" s="26" t="str">
        <f t="shared" si="1"/>
        <v/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0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42" priority="9" stopIfTrue="1">
      <formula>WEEKDAY(C$6,2)&gt;5</formula>
    </cfRule>
  </conditionalFormatting>
  <conditionalFormatting sqref="C7:AG27">
    <cfRule type="expression" dxfId="40" priority="11" stopIfTrue="1">
      <formula>AND($B7&lt;&gt;"",WEEKDAY(C$6,2)&gt;5)</formula>
    </cfRule>
  </conditionalFormatting>
  <conditionalFormatting sqref="C28:AG46">
    <cfRule type="expression" dxfId="38" priority="8" stopIfTrue="1">
      <formula>AND($A28&lt;&gt;"",WEEKDAY(C$6,2)&gt;5)</formula>
    </cfRule>
  </conditionalFormatting>
  <conditionalFormatting sqref="AE4:AG4">
    <cfRule type="expression" dxfId="37" priority="3">
      <formula>AE$5&lt;&gt;""</formula>
    </cfRule>
  </conditionalFormatting>
  <conditionalFormatting sqref="AE5:AG27">
    <cfRule type="expression" dxfId="36" priority="1">
      <formula>AE$5=""</formula>
    </cfRule>
  </conditionalFormatting>
  <conditionalFormatting sqref="AE28:AG28">
    <cfRule type="expression" dxfId="35" priority="2">
      <formula>AE$5&lt;&gt;""</formula>
    </cfRule>
  </conditionalFormatting>
  <conditionalFormatting sqref="AE3:AH4 AE28:AH28">
    <cfRule type="expression" dxfId="34" priority="5">
      <formula>AD$5&lt;&gt;""</formula>
    </cfRule>
  </conditionalFormatting>
  <conditionalFormatting sqref="AE5:AH27">
    <cfRule type="expression" dxfId="33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9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FEEBED60-3D98-46E6-8760-5C8DB059F32D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0" stopIfTrue="1" id="{3A1294C4-F283-4DD3-AF5D-B35595B58C60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12706CAD-7261-4158-BA60-5A594A54FA99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AI46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10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Feiertag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Oktober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45931</v>
      </c>
      <c r="D5" s="22">
        <f>IFERROR(IF(MONTH(C5+1)&gt;$B$1,"",C5+1),"")</f>
        <v>45932</v>
      </c>
      <c r="E5" s="22">
        <f t="shared" ref="E5:AG5" si="0">IFERROR(IF(MONTH(D5+1)&gt;$B$1,"",D5+1),"")</f>
        <v>45933</v>
      </c>
      <c r="F5" s="22">
        <f t="shared" si="0"/>
        <v>45934</v>
      </c>
      <c r="G5" s="22">
        <f t="shared" si="0"/>
        <v>45935</v>
      </c>
      <c r="H5" s="22">
        <f t="shared" si="0"/>
        <v>45936</v>
      </c>
      <c r="I5" s="22">
        <f t="shared" si="0"/>
        <v>45937</v>
      </c>
      <c r="J5" s="22">
        <f t="shared" si="0"/>
        <v>45938</v>
      </c>
      <c r="K5" s="22">
        <f t="shared" si="0"/>
        <v>45939</v>
      </c>
      <c r="L5" s="22">
        <f t="shared" si="0"/>
        <v>45940</v>
      </c>
      <c r="M5" s="22">
        <f t="shared" si="0"/>
        <v>45941</v>
      </c>
      <c r="N5" s="22">
        <f t="shared" si="0"/>
        <v>45942</v>
      </c>
      <c r="O5" s="22">
        <f t="shared" si="0"/>
        <v>45943</v>
      </c>
      <c r="P5" s="22">
        <f t="shared" si="0"/>
        <v>45944</v>
      </c>
      <c r="Q5" s="22">
        <f t="shared" si="0"/>
        <v>45945</v>
      </c>
      <c r="R5" s="22">
        <f t="shared" si="0"/>
        <v>45946</v>
      </c>
      <c r="S5" s="22">
        <f t="shared" si="0"/>
        <v>45947</v>
      </c>
      <c r="T5" s="22">
        <f t="shared" si="0"/>
        <v>45948</v>
      </c>
      <c r="U5" s="22">
        <f t="shared" si="0"/>
        <v>45949</v>
      </c>
      <c r="V5" s="22">
        <f>IFERROR(IF(MONTH(U5+1)&gt;$B$1,"",U5+1),"")</f>
        <v>45950</v>
      </c>
      <c r="W5" s="22">
        <f t="shared" si="0"/>
        <v>45951</v>
      </c>
      <c r="X5" s="22">
        <f t="shared" si="0"/>
        <v>45952</v>
      </c>
      <c r="Y5" s="22">
        <f t="shared" si="0"/>
        <v>45953</v>
      </c>
      <c r="Z5" s="22">
        <f t="shared" si="0"/>
        <v>45954</v>
      </c>
      <c r="AA5" s="22">
        <f t="shared" si="0"/>
        <v>45955</v>
      </c>
      <c r="AB5" s="22">
        <f t="shared" si="0"/>
        <v>45956</v>
      </c>
      <c r="AC5" s="22">
        <f t="shared" si="0"/>
        <v>45957</v>
      </c>
      <c r="AD5" s="23">
        <f t="shared" si="0"/>
        <v>45958</v>
      </c>
      <c r="AE5" s="22">
        <f t="shared" si="0"/>
        <v>45959</v>
      </c>
      <c r="AF5" s="22">
        <f t="shared" si="0"/>
        <v>45960</v>
      </c>
      <c r="AG5" s="23">
        <f t="shared" si="0"/>
        <v>45961</v>
      </c>
    </row>
    <row r="6" spans="1:35" x14ac:dyDescent="0.2">
      <c r="A6" s="15"/>
      <c r="B6" s="24"/>
      <c r="C6" s="25">
        <f>C5</f>
        <v>45931</v>
      </c>
      <c r="D6" s="25">
        <f t="shared" ref="D6:AG6" si="1">D5</f>
        <v>45932</v>
      </c>
      <c r="E6" s="25">
        <f t="shared" si="1"/>
        <v>45933</v>
      </c>
      <c r="F6" s="25">
        <f t="shared" si="1"/>
        <v>45934</v>
      </c>
      <c r="G6" s="25">
        <f t="shared" si="1"/>
        <v>45935</v>
      </c>
      <c r="H6" s="25">
        <f t="shared" si="1"/>
        <v>45936</v>
      </c>
      <c r="I6" s="25">
        <f t="shared" si="1"/>
        <v>45937</v>
      </c>
      <c r="J6" s="25">
        <f t="shared" si="1"/>
        <v>45938</v>
      </c>
      <c r="K6" s="25">
        <f t="shared" si="1"/>
        <v>45939</v>
      </c>
      <c r="L6" s="25">
        <f t="shared" si="1"/>
        <v>45940</v>
      </c>
      <c r="M6" s="25">
        <f t="shared" si="1"/>
        <v>45941</v>
      </c>
      <c r="N6" s="25">
        <f t="shared" si="1"/>
        <v>45942</v>
      </c>
      <c r="O6" s="25">
        <f t="shared" si="1"/>
        <v>45943</v>
      </c>
      <c r="P6" s="25">
        <f t="shared" si="1"/>
        <v>45944</v>
      </c>
      <c r="Q6" s="25">
        <f t="shared" si="1"/>
        <v>45945</v>
      </c>
      <c r="R6" s="25">
        <f t="shared" si="1"/>
        <v>45946</v>
      </c>
      <c r="S6" s="25">
        <f t="shared" si="1"/>
        <v>45947</v>
      </c>
      <c r="T6" s="25">
        <f t="shared" si="1"/>
        <v>45948</v>
      </c>
      <c r="U6" s="25">
        <f t="shared" si="1"/>
        <v>45949</v>
      </c>
      <c r="V6" s="25">
        <f t="shared" si="1"/>
        <v>45950</v>
      </c>
      <c r="W6" s="25">
        <f t="shared" si="1"/>
        <v>45951</v>
      </c>
      <c r="X6" s="25">
        <f t="shared" si="1"/>
        <v>45952</v>
      </c>
      <c r="Y6" s="25">
        <f t="shared" si="1"/>
        <v>45953</v>
      </c>
      <c r="Z6" s="25">
        <f t="shared" si="1"/>
        <v>45954</v>
      </c>
      <c r="AA6" s="25">
        <f t="shared" si="1"/>
        <v>45955</v>
      </c>
      <c r="AB6" s="25">
        <f t="shared" si="1"/>
        <v>45956</v>
      </c>
      <c r="AC6" s="25">
        <f t="shared" si="1"/>
        <v>45957</v>
      </c>
      <c r="AD6" s="26">
        <f t="shared" si="1"/>
        <v>45958</v>
      </c>
      <c r="AE6" s="25">
        <f t="shared" si="1"/>
        <v>45959</v>
      </c>
      <c r="AF6" s="25">
        <f t="shared" si="1"/>
        <v>45960</v>
      </c>
      <c r="AG6" s="26">
        <f t="shared" si="1"/>
        <v>45961</v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0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31" priority="9" stopIfTrue="1">
      <formula>WEEKDAY(C$6,2)&gt;5</formula>
    </cfRule>
  </conditionalFormatting>
  <conditionalFormatting sqref="C7:AG27">
    <cfRule type="expression" dxfId="29" priority="11" stopIfTrue="1">
      <formula>AND($B7&lt;&gt;"",WEEKDAY(C$6,2)&gt;5)</formula>
    </cfRule>
  </conditionalFormatting>
  <conditionalFormatting sqref="C28:AG46">
    <cfRule type="expression" dxfId="27" priority="8" stopIfTrue="1">
      <formula>AND($A28&lt;&gt;"",WEEKDAY(C$6,2)&gt;5)</formula>
    </cfRule>
  </conditionalFormatting>
  <conditionalFormatting sqref="AE4:AG4">
    <cfRule type="expression" dxfId="26" priority="3">
      <formula>AE$5&lt;&gt;""</formula>
    </cfRule>
  </conditionalFormatting>
  <conditionalFormatting sqref="AE5:AG27">
    <cfRule type="expression" dxfId="25" priority="1">
      <formula>AE$5=""</formula>
    </cfRule>
  </conditionalFormatting>
  <conditionalFormatting sqref="AE28:AG28">
    <cfRule type="expression" dxfId="24" priority="2">
      <formula>AE$5&lt;&gt;""</formula>
    </cfRule>
  </conditionalFormatting>
  <conditionalFormatting sqref="AE3:AH4 AE28:AH28">
    <cfRule type="expression" dxfId="23" priority="5">
      <formula>AD$5&lt;&gt;""</formula>
    </cfRule>
  </conditionalFormatting>
  <conditionalFormatting sqref="AE5:AH27">
    <cfRule type="expression" dxfId="22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A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72B86D72-F6C7-4806-B8C0-5830F6790574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0" stopIfTrue="1" id="{B51900A6-C8E4-4E1D-A0F2-17BBA7E0428E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F10B968A-39EC-4036-91AC-9888FE68F083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AI46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11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Feiertag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November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45962</v>
      </c>
      <c r="D5" s="22">
        <f>IFERROR(IF(MONTH(C5+1)&gt;$B$1,"",C5+1),"")</f>
        <v>45963</v>
      </c>
      <c r="E5" s="22">
        <f t="shared" ref="E5:AG5" si="0">IFERROR(IF(MONTH(D5+1)&gt;$B$1,"",D5+1),"")</f>
        <v>45964</v>
      </c>
      <c r="F5" s="22">
        <f t="shared" si="0"/>
        <v>45965</v>
      </c>
      <c r="G5" s="22">
        <f t="shared" si="0"/>
        <v>45966</v>
      </c>
      <c r="H5" s="22">
        <f t="shared" si="0"/>
        <v>45967</v>
      </c>
      <c r="I5" s="22">
        <f t="shared" si="0"/>
        <v>45968</v>
      </c>
      <c r="J5" s="22">
        <f t="shared" si="0"/>
        <v>45969</v>
      </c>
      <c r="K5" s="22">
        <f t="shared" si="0"/>
        <v>45970</v>
      </c>
      <c r="L5" s="22">
        <f t="shared" si="0"/>
        <v>45971</v>
      </c>
      <c r="M5" s="22">
        <f t="shared" si="0"/>
        <v>45972</v>
      </c>
      <c r="N5" s="22">
        <f t="shared" si="0"/>
        <v>45973</v>
      </c>
      <c r="O5" s="22">
        <f t="shared" si="0"/>
        <v>45974</v>
      </c>
      <c r="P5" s="22">
        <f t="shared" si="0"/>
        <v>45975</v>
      </c>
      <c r="Q5" s="22">
        <f t="shared" si="0"/>
        <v>45976</v>
      </c>
      <c r="R5" s="22">
        <f t="shared" si="0"/>
        <v>45977</v>
      </c>
      <c r="S5" s="22">
        <f t="shared" si="0"/>
        <v>45978</v>
      </c>
      <c r="T5" s="22">
        <f t="shared" si="0"/>
        <v>45979</v>
      </c>
      <c r="U5" s="22">
        <f t="shared" si="0"/>
        <v>45980</v>
      </c>
      <c r="V5" s="22">
        <f>IFERROR(IF(MONTH(U5+1)&gt;$B$1,"",U5+1),"")</f>
        <v>45981</v>
      </c>
      <c r="W5" s="22">
        <f t="shared" si="0"/>
        <v>45982</v>
      </c>
      <c r="X5" s="22">
        <f t="shared" si="0"/>
        <v>45983</v>
      </c>
      <c r="Y5" s="22">
        <f t="shared" si="0"/>
        <v>45984</v>
      </c>
      <c r="Z5" s="22">
        <f t="shared" si="0"/>
        <v>45985</v>
      </c>
      <c r="AA5" s="22">
        <f t="shared" si="0"/>
        <v>45986</v>
      </c>
      <c r="AB5" s="22">
        <f t="shared" si="0"/>
        <v>45987</v>
      </c>
      <c r="AC5" s="22">
        <f t="shared" si="0"/>
        <v>45988</v>
      </c>
      <c r="AD5" s="23">
        <f t="shared" si="0"/>
        <v>45989</v>
      </c>
      <c r="AE5" s="22">
        <f t="shared" si="0"/>
        <v>45990</v>
      </c>
      <c r="AF5" s="22">
        <f t="shared" si="0"/>
        <v>45991</v>
      </c>
      <c r="AG5" s="23" t="str">
        <f t="shared" si="0"/>
        <v/>
      </c>
    </row>
    <row r="6" spans="1:35" x14ac:dyDescent="0.2">
      <c r="A6" s="15"/>
      <c r="B6" s="24"/>
      <c r="C6" s="25">
        <f>C5</f>
        <v>45962</v>
      </c>
      <c r="D6" s="25">
        <f t="shared" ref="D6:AG6" si="1">D5</f>
        <v>45963</v>
      </c>
      <c r="E6" s="25">
        <f t="shared" si="1"/>
        <v>45964</v>
      </c>
      <c r="F6" s="25">
        <f t="shared" si="1"/>
        <v>45965</v>
      </c>
      <c r="G6" s="25">
        <f t="shared" si="1"/>
        <v>45966</v>
      </c>
      <c r="H6" s="25">
        <f t="shared" si="1"/>
        <v>45967</v>
      </c>
      <c r="I6" s="25">
        <f t="shared" si="1"/>
        <v>45968</v>
      </c>
      <c r="J6" s="25">
        <f t="shared" si="1"/>
        <v>45969</v>
      </c>
      <c r="K6" s="25">
        <f t="shared" si="1"/>
        <v>45970</v>
      </c>
      <c r="L6" s="25">
        <f t="shared" si="1"/>
        <v>45971</v>
      </c>
      <c r="M6" s="25">
        <f t="shared" si="1"/>
        <v>45972</v>
      </c>
      <c r="N6" s="25">
        <f t="shared" si="1"/>
        <v>45973</v>
      </c>
      <c r="O6" s="25">
        <f t="shared" si="1"/>
        <v>45974</v>
      </c>
      <c r="P6" s="25">
        <f t="shared" si="1"/>
        <v>45975</v>
      </c>
      <c r="Q6" s="25">
        <f t="shared" si="1"/>
        <v>45976</v>
      </c>
      <c r="R6" s="25">
        <f t="shared" si="1"/>
        <v>45977</v>
      </c>
      <c r="S6" s="25">
        <f t="shared" si="1"/>
        <v>45978</v>
      </c>
      <c r="T6" s="25">
        <f t="shared" si="1"/>
        <v>45979</v>
      </c>
      <c r="U6" s="25">
        <f t="shared" si="1"/>
        <v>45980</v>
      </c>
      <c r="V6" s="25">
        <f t="shared" si="1"/>
        <v>45981</v>
      </c>
      <c r="W6" s="25">
        <f t="shared" si="1"/>
        <v>45982</v>
      </c>
      <c r="X6" s="25">
        <f t="shared" si="1"/>
        <v>45983</v>
      </c>
      <c r="Y6" s="25">
        <f t="shared" si="1"/>
        <v>45984</v>
      </c>
      <c r="Z6" s="25">
        <f t="shared" si="1"/>
        <v>45985</v>
      </c>
      <c r="AA6" s="25">
        <f t="shared" si="1"/>
        <v>45986</v>
      </c>
      <c r="AB6" s="25">
        <f t="shared" si="1"/>
        <v>45987</v>
      </c>
      <c r="AC6" s="25">
        <f t="shared" si="1"/>
        <v>45988</v>
      </c>
      <c r="AD6" s="26">
        <f t="shared" si="1"/>
        <v>45989</v>
      </c>
      <c r="AE6" s="25">
        <f t="shared" si="1"/>
        <v>45990</v>
      </c>
      <c r="AF6" s="25">
        <f t="shared" si="1"/>
        <v>45991</v>
      </c>
      <c r="AG6" s="26" t="str">
        <f t="shared" si="1"/>
        <v/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0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20" priority="9" stopIfTrue="1">
      <formula>WEEKDAY(C$6,2)&gt;5</formula>
    </cfRule>
  </conditionalFormatting>
  <conditionalFormatting sqref="C7:AG27">
    <cfRule type="expression" dxfId="18" priority="11" stopIfTrue="1">
      <formula>AND($B7&lt;&gt;"",WEEKDAY(C$6,2)&gt;5)</formula>
    </cfRule>
  </conditionalFormatting>
  <conditionalFormatting sqref="C28:AG46">
    <cfRule type="expression" dxfId="16" priority="8" stopIfTrue="1">
      <formula>AND($A28&lt;&gt;"",WEEKDAY(C$6,2)&gt;5)</formula>
    </cfRule>
  </conditionalFormatting>
  <conditionalFormatting sqref="AE4:AG4">
    <cfRule type="expression" dxfId="15" priority="3">
      <formula>AE$5&lt;&gt;""</formula>
    </cfRule>
  </conditionalFormatting>
  <conditionalFormatting sqref="AE5:AG27">
    <cfRule type="expression" dxfId="14" priority="1">
      <formula>AE$5=""</formula>
    </cfRule>
  </conditionalFormatting>
  <conditionalFormatting sqref="AE28:AG28">
    <cfRule type="expression" dxfId="13" priority="2">
      <formula>AE$5&lt;&gt;""</formula>
    </cfRule>
  </conditionalFormatting>
  <conditionalFormatting sqref="AE3:AH4 AE28:AH28">
    <cfRule type="expression" dxfId="12" priority="5">
      <formula>AD$5&lt;&gt;""</formula>
    </cfRule>
  </conditionalFormatting>
  <conditionalFormatting sqref="AE5:AH27">
    <cfRule type="expression" dxfId="11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B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85B58AC4-B5E1-4E5A-BB88-B3251F7C5144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0" stopIfTrue="1" id="{79F1E246-F200-4850-BE45-306CFCA5BB15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CCB2D475-F16E-4E28-9BA9-2A0EF847A04B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AI46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12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Weihnachten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Dezember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45992</v>
      </c>
      <c r="D5" s="22">
        <f>IFERROR(IF(MONTH(C5+1)&gt;$B$1,"",C5+1),"")</f>
        <v>45993</v>
      </c>
      <c r="E5" s="22">
        <f t="shared" ref="E5:AG5" si="0">IFERROR(IF(MONTH(D5+1)&gt;$B$1,"",D5+1),"")</f>
        <v>45994</v>
      </c>
      <c r="F5" s="22">
        <f t="shared" si="0"/>
        <v>45995</v>
      </c>
      <c r="G5" s="22">
        <f t="shared" si="0"/>
        <v>45996</v>
      </c>
      <c r="H5" s="22">
        <f t="shared" si="0"/>
        <v>45997</v>
      </c>
      <c r="I5" s="22">
        <f t="shared" si="0"/>
        <v>45998</v>
      </c>
      <c r="J5" s="22">
        <f t="shared" si="0"/>
        <v>45999</v>
      </c>
      <c r="K5" s="22">
        <f t="shared" si="0"/>
        <v>46000</v>
      </c>
      <c r="L5" s="22">
        <f t="shared" si="0"/>
        <v>46001</v>
      </c>
      <c r="M5" s="22">
        <f t="shared" si="0"/>
        <v>46002</v>
      </c>
      <c r="N5" s="22">
        <f t="shared" si="0"/>
        <v>46003</v>
      </c>
      <c r="O5" s="22">
        <f t="shared" si="0"/>
        <v>46004</v>
      </c>
      <c r="P5" s="22">
        <f t="shared" si="0"/>
        <v>46005</v>
      </c>
      <c r="Q5" s="22">
        <f t="shared" si="0"/>
        <v>46006</v>
      </c>
      <c r="R5" s="22">
        <f t="shared" si="0"/>
        <v>46007</v>
      </c>
      <c r="S5" s="22">
        <f t="shared" si="0"/>
        <v>46008</v>
      </c>
      <c r="T5" s="22">
        <f t="shared" si="0"/>
        <v>46009</v>
      </c>
      <c r="U5" s="22">
        <f t="shared" si="0"/>
        <v>46010</v>
      </c>
      <c r="V5" s="22">
        <f>IFERROR(IF(MONTH(U5+1)&gt;$B$1,"",U5+1),"")</f>
        <v>46011</v>
      </c>
      <c r="W5" s="22">
        <f t="shared" si="0"/>
        <v>46012</v>
      </c>
      <c r="X5" s="22">
        <f t="shared" si="0"/>
        <v>46013</v>
      </c>
      <c r="Y5" s="22">
        <f t="shared" si="0"/>
        <v>46014</v>
      </c>
      <c r="Z5" s="22">
        <f t="shared" si="0"/>
        <v>46015</v>
      </c>
      <c r="AA5" s="22">
        <f t="shared" si="0"/>
        <v>46016</v>
      </c>
      <c r="AB5" s="22">
        <f t="shared" si="0"/>
        <v>46017</v>
      </c>
      <c r="AC5" s="22">
        <f t="shared" si="0"/>
        <v>46018</v>
      </c>
      <c r="AD5" s="23">
        <f t="shared" si="0"/>
        <v>46019</v>
      </c>
      <c r="AE5" s="22">
        <f t="shared" si="0"/>
        <v>46020</v>
      </c>
      <c r="AF5" s="22">
        <f t="shared" si="0"/>
        <v>46021</v>
      </c>
      <c r="AG5" s="23">
        <f t="shared" si="0"/>
        <v>46022</v>
      </c>
    </row>
    <row r="6" spans="1:35" x14ac:dyDescent="0.2">
      <c r="A6" s="15"/>
      <c r="B6" s="24"/>
      <c r="C6" s="25">
        <f>C5</f>
        <v>45992</v>
      </c>
      <c r="D6" s="25">
        <f t="shared" ref="D6:AG6" si="1">D5</f>
        <v>45993</v>
      </c>
      <c r="E6" s="25">
        <f t="shared" si="1"/>
        <v>45994</v>
      </c>
      <c r="F6" s="25">
        <f t="shared" si="1"/>
        <v>45995</v>
      </c>
      <c r="G6" s="25">
        <f t="shared" si="1"/>
        <v>45996</v>
      </c>
      <c r="H6" s="25">
        <f t="shared" si="1"/>
        <v>45997</v>
      </c>
      <c r="I6" s="25">
        <f t="shared" si="1"/>
        <v>45998</v>
      </c>
      <c r="J6" s="25">
        <f t="shared" si="1"/>
        <v>45999</v>
      </c>
      <c r="K6" s="25">
        <f t="shared" si="1"/>
        <v>46000</v>
      </c>
      <c r="L6" s="25">
        <f t="shared" si="1"/>
        <v>46001</v>
      </c>
      <c r="M6" s="25">
        <f t="shared" si="1"/>
        <v>46002</v>
      </c>
      <c r="N6" s="25">
        <f t="shared" si="1"/>
        <v>46003</v>
      </c>
      <c r="O6" s="25">
        <f t="shared" si="1"/>
        <v>46004</v>
      </c>
      <c r="P6" s="25">
        <f t="shared" si="1"/>
        <v>46005</v>
      </c>
      <c r="Q6" s="25">
        <f t="shared" si="1"/>
        <v>46006</v>
      </c>
      <c r="R6" s="25">
        <f t="shared" si="1"/>
        <v>46007</v>
      </c>
      <c r="S6" s="25">
        <f t="shared" si="1"/>
        <v>46008</v>
      </c>
      <c r="T6" s="25">
        <f t="shared" si="1"/>
        <v>46009</v>
      </c>
      <c r="U6" s="25">
        <f t="shared" si="1"/>
        <v>46010</v>
      </c>
      <c r="V6" s="25">
        <f t="shared" si="1"/>
        <v>46011</v>
      </c>
      <c r="W6" s="25">
        <f t="shared" si="1"/>
        <v>46012</v>
      </c>
      <c r="X6" s="25">
        <f t="shared" si="1"/>
        <v>46013</v>
      </c>
      <c r="Y6" s="25">
        <f t="shared" si="1"/>
        <v>46014</v>
      </c>
      <c r="Z6" s="25">
        <f t="shared" si="1"/>
        <v>46015</v>
      </c>
      <c r="AA6" s="25">
        <f t="shared" si="1"/>
        <v>46016</v>
      </c>
      <c r="AB6" s="25">
        <f t="shared" si="1"/>
        <v>46017</v>
      </c>
      <c r="AC6" s="25">
        <f t="shared" si="1"/>
        <v>46018</v>
      </c>
      <c r="AD6" s="26">
        <f t="shared" si="1"/>
        <v>46019</v>
      </c>
      <c r="AE6" s="25">
        <f t="shared" si="1"/>
        <v>46020</v>
      </c>
      <c r="AF6" s="25">
        <f t="shared" si="1"/>
        <v>46021</v>
      </c>
      <c r="AG6" s="26">
        <f t="shared" si="1"/>
        <v>46022</v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0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9" priority="9" stopIfTrue="1">
      <formula>WEEKDAY(C$6,2)&gt;5</formula>
    </cfRule>
  </conditionalFormatting>
  <conditionalFormatting sqref="C7:AG27">
    <cfRule type="expression" dxfId="7" priority="11" stopIfTrue="1">
      <formula>AND($B7&lt;&gt;"",WEEKDAY(C$6,2)&gt;5)</formula>
    </cfRule>
  </conditionalFormatting>
  <conditionalFormatting sqref="C28:AG46">
    <cfRule type="expression" dxfId="5" priority="8" stopIfTrue="1">
      <formula>AND($A28&lt;&gt;"",WEEKDAY(C$6,2)&gt;5)</formula>
    </cfRule>
  </conditionalFormatting>
  <conditionalFormatting sqref="AE4:AG4">
    <cfRule type="expression" dxfId="4" priority="3">
      <formula>AE$5&lt;&gt;""</formula>
    </cfRule>
  </conditionalFormatting>
  <conditionalFormatting sqref="AE5:AG27">
    <cfRule type="expression" dxfId="3" priority="1">
      <formula>AE$5=""</formula>
    </cfRule>
  </conditionalFormatting>
  <conditionalFormatting sqref="AE28:AG28">
    <cfRule type="expression" dxfId="2" priority="2">
      <formula>AE$5&lt;&gt;""</formula>
    </cfRule>
  </conditionalFormatting>
  <conditionalFormatting sqref="AE3:AH4 AE28:AH28">
    <cfRule type="expression" dxfId="1" priority="5">
      <formula>AD$5&lt;&gt;""</formula>
    </cfRule>
  </conditionalFormatting>
  <conditionalFormatting sqref="AE5:AH27">
    <cfRule type="expression" dxfId="0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C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CE90E8FF-F069-4A02-86EF-8D2B5C3A0D26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0" stopIfTrue="1" id="{ADAB5685-84AF-4BDF-AC3F-26B94D2CB021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022161DC-5F6C-48BD-955F-3572655917A4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K16"/>
  <sheetViews>
    <sheetView zoomScale="160" zoomScaleNormal="160" workbookViewId="0">
      <pane xSplit="1" topLeftCell="B1" activePane="topRight" state="frozen"/>
      <selection pane="topRight" activeCell="B1" sqref="B1"/>
    </sheetView>
  </sheetViews>
  <sheetFormatPr baseColWidth="10" defaultRowHeight="14.1" customHeight="1" x14ac:dyDescent="0.2"/>
  <cols>
    <col min="1" max="1" width="31" style="6" customWidth="1"/>
    <col min="2" max="16384" width="11.42578125" style="6"/>
  </cols>
  <sheetData>
    <row r="1" spans="1:11" s="5" customFormat="1" ht="14.1" customHeight="1" x14ac:dyDescent="0.2">
      <c r="A1" s="5" t="s">
        <v>0</v>
      </c>
      <c r="B1" s="14">
        <v>2024</v>
      </c>
      <c r="C1" s="14">
        <v>2025</v>
      </c>
      <c r="D1" s="14">
        <v>2026</v>
      </c>
      <c r="E1" s="14">
        <v>2027</v>
      </c>
      <c r="F1" s="14">
        <v>2028</v>
      </c>
      <c r="G1" s="14">
        <v>2029</v>
      </c>
      <c r="H1" s="14">
        <v>2030</v>
      </c>
      <c r="I1" s="14">
        <v>2031</v>
      </c>
      <c r="J1" s="14">
        <v>2032</v>
      </c>
      <c r="K1" s="14">
        <v>2033</v>
      </c>
    </row>
    <row r="2" spans="1:11" ht="14.1" customHeight="1" x14ac:dyDescent="0.2">
      <c r="A2" s="5" t="s">
        <v>2</v>
      </c>
      <c r="B2" s="12">
        <f t="shared" ref="B2:K2" si="0">B3-2</f>
        <v>45380</v>
      </c>
      <c r="C2" s="12">
        <f t="shared" si="0"/>
        <v>45765</v>
      </c>
      <c r="D2" s="12">
        <f t="shared" si="0"/>
        <v>46115</v>
      </c>
      <c r="E2" s="12">
        <f t="shared" si="0"/>
        <v>46472</v>
      </c>
      <c r="F2" s="12">
        <f t="shared" si="0"/>
        <v>46857</v>
      </c>
      <c r="G2" s="12">
        <f t="shared" si="0"/>
        <v>47207</v>
      </c>
      <c r="H2" s="12">
        <f t="shared" si="0"/>
        <v>47592</v>
      </c>
      <c r="I2" s="12">
        <f t="shared" si="0"/>
        <v>47949</v>
      </c>
      <c r="J2" s="12">
        <f t="shared" si="0"/>
        <v>48299</v>
      </c>
      <c r="K2" s="12">
        <f t="shared" si="0"/>
        <v>48684</v>
      </c>
    </row>
    <row r="3" spans="1:11" ht="14.1" customHeight="1" x14ac:dyDescent="0.2">
      <c r="A3" s="5" t="s">
        <v>3</v>
      </c>
      <c r="B3" s="12">
        <f t="shared" ref="B3:K3" si="1">DOLLAR((DAY(MINUTE(B1/38)/2+55)&amp;".4."&amp;B1)/7,)*7-6</f>
        <v>45382</v>
      </c>
      <c r="C3" s="12">
        <f t="shared" si="1"/>
        <v>45767</v>
      </c>
      <c r="D3" s="12">
        <f t="shared" si="1"/>
        <v>46117</v>
      </c>
      <c r="E3" s="12">
        <f t="shared" si="1"/>
        <v>46474</v>
      </c>
      <c r="F3" s="12">
        <f t="shared" si="1"/>
        <v>46859</v>
      </c>
      <c r="G3" s="12">
        <f t="shared" si="1"/>
        <v>47209</v>
      </c>
      <c r="H3" s="12">
        <f t="shared" si="1"/>
        <v>47594</v>
      </c>
      <c r="I3" s="12">
        <f t="shared" si="1"/>
        <v>47951</v>
      </c>
      <c r="J3" s="12">
        <f t="shared" si="1"/>
        <v>48301</v>
      </c>
      <c r="K3" s="12">
        <f t="shared" si="1"/>
        <v>48686</v>
      </c>
    </row>
    <row r="4" spans="1:11" ht="14.1" customHeight="1" x14ac:dyDescent="0.2">
      <c r="A4" s="5" t="s">
        <v>4</v>
      </c>
      <c r="B4" s="12">
        <f t="shared" ref="B4:K4" si="2">B3+1</f>
        <v>45383</v>
      </c>
      <c r="C4" s="12">
        <f t="shared" si="2"/>
        <v>45768</v>
      </c>
      <c r="D4" s="12">
        <f t="shared" si="2"/>
        <v>46118</v>
      </c>
      <c r="E4" s="12">
        <f t="shared" si="2"/>
        <v>46475</v>
      </c>
      <c r="F4" s="12">
        <f t="shared" si="2"/>
        <v>46860</v>
      </c>
      <c r="G4" s="12">
        <f t="shared" si="2"/>
        <v>47210</v>
      </c>
      <c r="H4" s="12">
        <f t="shared" si="2"/>
        <v>47595</v>
      </c>
      <c r="I4" s="12">
        <f t="shared" si="2"/>
        <v>47952</v>
      </c>
      <c r="J4" s="12">
        <f t="shared" si="2"/>
        <v>48302</v>
      </c>
      <c r="K4" s="12">
        <f t="shared" si="2"/>
        <v>48687</v>
      </c>
    </row>
    <row r="5" spans="1:11" ht="14.1" customHeight="1" x14ac:dyDescent="0.2">
      <c r="A5" s="5" t="s">
        <v>5</v>
      </c>
      <c r="B5" s="12">
        <f t="shared" ref="B5:K5" si="3">B3+39</f>
        <v>45421</v>
      </c>
      <c r="C5" s="12">
        <f t="shared" si="3"/>
        <v>45806</v>
      </c>
      <c r="D5" s="12">
        <f t="shared" si="3"/>
        <v>46156</v>
      </c>
      <c r="E5" s="12">
        <f t="shared" si="3"/>
        <v>46513</v>
      </c>
      <c r="F5" s="12">
        <f t="shared" si="3"/>
        <v>46898</v>
      </c>
      <c r="G5" s="12">
        <f t="shared" si="3"/>
        <v>47248</v>
      </c>
      <c r="H5" s="12">
        <f t="shared" si="3"/>
        <v>47633</v>
      </c>
      <c r="I5" s="12">
        <f t="shared" si="3"/>
        <v>47990</v>
      </c>
      <c r="J5" s="12">
        <f t="shared" si="3"/>
        <v>48340</v>
      </c>
      <c r="K5" s="12">
        <f t="shared" si="3"/>
        <v>48725</v>
      </c>
    </row>
    <row r="6" spans="1:11" ht="14.1" customHeight="1" x14ac:dyDescent="0.2">
      <c r="A6" s="5" t="s">
        <v>6</v>
      </c>
      <c r="B6" s="12">
        <f t="shared" ref="B6:K6" si="4">B3+49</f>
        <v>45431</v>
      </c>
      <c r="C6" s="12">
        <f t="shared" si="4"/>
        <v>45816</v>
      </c>
      <c r="D6" s="12">
        <f t="shared" si="4"/>
        <v>46166</v>
      </c>
      <c r="E6" s="12">
        <f t="shared" si="4"/>
        <v>46523</v>
      </c>
      <c r="F6" s="12">
        <f t="shared" si="4"/>
        <v>46908</v>
      </c>
      <c r="G6" s="12">
        <f t="shared" si="4"/>
        <v>47258</v>
      </c>
      <c r="H6" s="12">
        <f t="shared" si="4"/>
        <v>47643</v>
      </c>
      <c r="I6" s="12">
        <f t="shared" si="4"/>
        <v>48000</v>
      </c>
      <c r="J6" s="12">
        <f t="shared" si="4"/>
        <v>48350</v>
      </c>
      <c r="K6" s="12">
        <f t="shared" si="4"/>
        <v>48735</v>
      </c>
    </row>
    <row r="7" spans="1:11" ht="14.1" customHeight="1" x14ac:dyDescent="0.2">
      <c r="A7" s="5" t="s">
        <v>7</v>
      </c>
      <c r="B7" s="12">
        <f t="shared" ref="B7:K7" si="5">B3+50</f>
        <v>45432</v>
      </c>
      <c r="C7" s="12">
        <f t="shared" si="5"/>
        <v>45817</v>
      </c>
      <c r="D7" s="12">
        <f t="shared" si="5"/>
        <v>46167</v>
      </c>
      <c r="E7" s="12">
        <f t="shared" si="5"/>
        <v>46524</v>
      </c>
      <c r="F7" s="12">
        <f t="shared" si="5"/>
        <v>46909</v>
      </c>
      <c r="G7" s="12">
        <f t="shared" si="5"/>
        <v>47259</v>
      </c>
      <c r="H7" s="12">
        <f t="shared" si="5"/>
        <v>47644</v>
      </c>
      <c r="I7" s="12">
        <f t="shared" si="5"/>
        <v>48001</v>
      </c>
      <c r="J7" s="12">
        <f t="shared" si="5"/>
        <v>48351</v>
      </c>
      <c r="K7" s="12">
        <f t="shared" si="5"/>
        <v>48736</v>
      </c>
    </row>
    <row r="8" spans="1:11" ht="14.1" customHeight="1" x14ac:dyDescent="0.2">
      <c r="A8" s="7" t="s">
        <v>8</v>
      </c>
      <c r="B8" s="13">
        <f t="shared" ref="B8:K8" si="6">B3+60</f>
        <v>45442</v>
      </c>
      <c r="C8" s="13">
        <f t="shared" si="6"/>
        <v>45827</v>
      </c>
      <c r="D8" s="13">
        <f t="shared" si="6"/>
        <v>46177</v>
      </c>
      <c r="E8" s="13">
        <f t="shared" si="6"/>
        <v>46534</v>
      </c>
      <c r="F8" s="13">
        <f t="shared" si="6"/>
        <v>46919</v>
      </c>
      <c r="G8" s="13">
        <f t="shared" si="6"/>
        <v>47269</v>
      </c>
      <c r="H8" s="13">
        <f t="shared" si="6"/>
        <v>47654</v>
      </c>
      <c r="I8" s="13">
        <f t="shared" si="6"/>
        <v>48011</v>
      </c>
      <c r="J8" s="13">
        <f t="shared" si="6"/>
        <v>48361</v>
      </c>
      <c r="K8" s="13">
        <f t="shared" si="6"/>
        <v>48746</v>
      </c>
    </row>
    <row r="9" spans="1:11" ht="14.1" customHeight="1" x14ac:dyDescent="0.2">
      <c r="A9" s="5" t="s">
        <v>9</v>
      </c>
      <c r="B9" s="12">
        <f t="shared" ref="B9:K9" si="7">DATE(B1,1,1)</f>
        <v>45292</v>
      </c>
      <c r="C9" s="12">
        <f t="shared" si="7"/>
        <v>45658</v>
      </c>
      <c r="D9" s="12">
        <f t="shared" si="7"/>
        <v>46023</v>
      </c>
      <c r="E9" s="12">
        <f t="shared" si="7"/>
        <v>46388</v>
      </c>
      <c r="F9" s="12">
        <f t="shared" si="7"/>
        <v>46753</v>
      </c>
      <c r="G9" s="12">
        <f t="shared" si="7"/>
        <v>47119</v>
      </c>
      <c r="H9" s="12">
        <f t="shared" si="7"/>
        <v>47484</v>
      </c>
      <c r="I9" s="12">
        <f t="shared" si="7"/>
        <v>47849</v>
      </c>
      <c r="J9" s="12">
        <f t="shared" si="7"/>
        <v>48214</v>
      </c>
      <c r="K9" s="12">
        <f t="shared" si="7"/>
        <v>48580</v>
      </c>
    </row>
    <row r="10" spans="1:11" ht="14.1" customHeight="1" x14ac:dyDescent="0.2">
      <c r="A10" s="5" t="s">
        <v>10</v>
      </c>
      <c r="B10" s="12">
        <f>DATE(B1,1,6)</f>
        <v>45297</v>
      </c>
      <c r="C10" s="12">
        <f t="shared" ref="C10:K10" si="8">DATE(C1,1,6)</f>
        <v>45663</v>
      </c>
      <c r="D10" s="12">
        <f t="shared" si="8"/>
        <v>46028</v>
      </c>
      <c r="E10" s="12">
        <f t="shared" si="8"/>
        <v>46393</v>
      </c>
      <c r="F10" s="12">
        <f t="shared" si="8"/>
        <v>46758</v>
      </c>
      <c r="G10" s="12">
        <f t="shared" si="8"/>
        <v>47124</v>
      </c>
      <c r="H10" s="12">
        <f t="shared" si="8"/>
        <v>47489</v>
      </c>
      <c r="I10" s="12">
        <f t="shared" si="8"/>
        <v>47854</v>
      </c>
      <c r="J10" s="12">
        <f t="shared" si="8"/>
        <v>48219</v>
      </c>
      <c r="K10" s="12">
        <f t="shared" si="8"/>
        <v>48585</v>
      </c>
    </row>
    <row r="11" spans="1:11" ht="14.1" customHeight="1" x14ac:dyDescent="0.2">
      <c r="A11" s="8" t="s">
        <v>11</v>
      </c>
      <c r="B11" s="12">
        <f t="shared" ref="B11:K11" si="9">DATE(B1,5,1)</f>
        <v>45413</v>
      </c>
      <c r="C11" s="12">
        <f t="shared" si="9"/>
        <v>45778</v>
      </c>
      <c r="D11" s="12">
        <f t="shared" si="9"/>
        <v>46143</v>
      </c>
      <c r="E11" s="12">
        <f t="shared" si="9"/>
        <v>46508</v>
      </c>
      <c r="F11" s="12">
        <f t="shared" si="9"/>
        <v>46874</v>
      </c>
      <c r="G11" s="12">
        <f t="shared" si="9"/>
        <v>47239</v>
      </c>
      <c r="H11" s="12">
        <f t="shared" si="9"/>
        <v>47604</v>
      </c>
      <c r="I11" s="12">
        <f t="shared" si="9"/>
        <v>47969</v>
      </c>
      <c r="J11" s="12">
        <f t="shared" si="9"/>
        <v>48335</v>
      </c>
      <c r="K11" s="12">
        <f t="shared" si="9"/>
        <v>48700</v>
      </c>
    </row>
    <row r="12" spans="1:11" ht="14.1" customHeight="1" x14ac:dyDescent="0.2">
      <c r="A12" s="5" t="s">
        <v>1</v>
      </c>
      <c r="B12" s="12">
        <f t="shared" ref="B12:K12" si="10">DATE(B1,10,3)</f>
        <v>45568</v>
      </c>
      <c r="C12" s="12">
        <f t="shared" si="10"/>
        <v>45933</v>
      </c>
      <c r="D12" s="12">
        <f t="shared" si="10"/>
        <v>46298</v>
      </c>
      <c r="E12" s="12">
        <f t="shared" si="10"/>
        <v>46663</v>
      </c>
      <c r="F12" s="12">
        <f t="shared" si="10"/>
        <v>47029</v>
      </c>
      <c r="G12" s="12">
        <f t="shared" si="10"/>
        <v>47394</v>
      </c>
      <c r="H12" s="12">
        <f t="shared" si="10"/>
        <v>47759</v>
      </c>
      <c r="I12" s="12">
        <f t="shared" si="10"/>
        <v>48124</v>
      </c>
      <c r="J12" s="12">
        <f t="shared" si="10"/>
        <v>48490</v>
      </c>
      <c r="K12" s="12">
        <f t="shared" si="10"/>
        <v>48855</v>
      </c>
    </row>
    <row r="13" spans="1:11" ht="14.1" customHeight="1" x14ac:dyDescent="0.2">
      <c r="A13" s="5" t="s">
        <v>12</v>
      </c>
      <c r="B13" s="12">
        <f t="shared" ref="B13:K13" si="11">DATE(B1,8,15)</f>
        <v>45519</v>
      </c>
      <c r="C13" s="12">
        <f t="shared" si="11"/>
        <v>45884</v>
      </c>
      <c r="D13" s="12">
        <f t="shared" si="11"/>
        <v>46249</v>
      </c>
      <c r="E13" s="12">
        <f t="shared" si="11"/>
        <v>46614</v>
      </c>
      <c r="F13" s="12">
        <f t="shared" si="11"/>
        <v>46980</v>
      </c>
      <c r="G13" s="12">
        <f t="shared" si="11"/>
        <v>47345</v>
      </c>
      <c r="H13" s="12">
        <f t="shared" si="11"/>
        <v>47710</v>
      </c>
      <c r="I13" s="12">
        <f t="shared" si="11"/>
        <v>48075</v>
      </c>
      <c r="J13" s="12">
        <f t="shared" si="11"/>
        <v>48441</v>
      </c>
      <c r="K13" s="12">
        <f t="shared" si="11"/>
        <v>48806</v>
      </c>
    </row>
    <row r="14" spans="1:11" ht="14.1" customHeight="1" x14ac:dyDescent="0.2">
      <c r="A14" s="5" t="s">
        <v>13</v>
      </c>
      <c r="B14" s="12">
        <f t="shared" ref="B14:K14" si="12">DATE(B1,11,1)</f>
        <v>45597</v>
      </c>
      <c r="C14" s="12">
        <f t="shared" si="12"/>
        <v>45962</v>
      </c>
      <c r="D14" s="12">
        <f t="shared" si="12"/>
        <v>46327</v>
      </c>
      <c r="E14" s="12">
        <f t="shared" si="12"/>
        <v>46692</v>
      </c>
      <c r="F14" s="12">
        <f t="shared" si="12"/>
        <v>47058</v>
      </c>
      <c r="G14" s="12">
        <f t="shared" si="12"/>
        <v>47423</v>
      </c>
      <c r="H14" s="12">
        <f t="shared" si="12"/>
        <v>47788</v>
      </c>
      <c r="I14" s="12">
        <f t="shared" si="12"/>
        <v>48153</v>
      </c>
      <c r="J14" s="12">
        <f t="shared" si="12"/>
        <v>48519</v>
      </c>
      <c r="K14" s="12">
        <f t="shared" si="12"/>
        <v>48884</v>
      </c>
    </row>
    <row r="15" spans="1:11" ht="14.1" customHeight="1" x14ac:dyDescent="0.2">
      <c r="A15" s="5" t="s">
        <v>14</v>
      </c>
      <c r="B15" s="12">
        <f t="shared" ref="B15:K15" si="13">DATE(B1,12,25)</f>
        <v>45651</v>
      </c>
      <c r="C15" s="12">
        <f t="shared" si="13"/>
        <v>46016</v>
      </c>
      <c r="D15" s="12">
        <f t="shared" si="13"/>
        <v>46381</v>
      </c>
      <c r="E15" s="12">
        <f t="shared" si="13"/>
        <v>46746</v>
      </c>
      <c r="F15" s="12">
        <f t="shared" si="13"/>
        <v>47112</v>
      </c>
      <c r="G15" s="12">
        <f t="shared" si="13"/>
        <v>47477</v>
      </c>
      <c r="H15" s="12">
        <f t="shared" si="13"/>
        <v>47842</v>
      </c>
      <c r="I15" s="12">
        <f t="shared" si="13"/>
        <v>48207</v>
      </c>
      <c r="J15" s="12">
        <f t="shared" si="13"/>
        <v>48573</v>
      </c>
      <c r="K15" s="12">
        <f t="shared" si="13"/>
        <v>48938</v>
      </c>
    </row>
    <row r="16" spans="1:11" ht="14.1" customHeight="1" x14ac:dyDescent="0.2">
      <c r="A16" s="5" t="s">
        <v>14</v>
      </c>
      <c r="B16" s="12">
        <f t="shared" ref="B16:K16" si="14">B15+1</f>
        <v>45652</v>
      </c>
      <c r="C16" s="12">
        <f t="shared" si="14"/>
        <v>46017</v>
      </c>
      <c r="D16" s="12">
        <f t="shared" si="14"/>
        <v>46382</v>
      </c>
      <c r="E16" s="12">
        <f t="shared" si="14"/>
        <v>46747</v>
      </c>
      <c r="F16" s="12">
        <f t="shared" si="14"/>
        <v>47113</v>
      </c>
      <c r="G16" s="12">
        <f t="shared" si="14"/>
        <v>47478</v>
      </c>
      <c r="H16" s="12">
        <f t="shared" si="14"/>
        <v>47843</v>
      </c>
      <c r="I16" s="12">
        <f t="shared" si="14"/>
        <v>48208</v>
      </c>
      <c r="J16" s="12">
        <f t="shared" si="14"/>
        <v>48574</v>
      </c>
      <c r="K16" s="12">
        <f t="shared" si="14"/>
        <v>48939</v>
      </c>
    </row>
  </sheetData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AI46"/>
  <sheetViews>
    <sheetView zoomScale="140" zoomScaleNormal="140"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Feiertag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Januar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45658</v>
      </c>
      <c r="D5" s="22">
        <f>IFERROR(IF(MONTH(C5+1)&gt;$B$1,"",C5+1),"")</f>
        <v>45659</v>
      </c>
      <c r="E5" s="22">
        <f t="shared" ref="E5:AG5" si="0">IFERROR(IF(MONTH(D5+1)&gt;$B$1,"",D5+1),"")</f>
        <v>45660</v>
      </c>
      <c r="F5" s="22">
        <f t="shared" si="0"/>
        <v>45661</v>
      </c>
      <c r="G5" s="22">
        <f t="shared" si="0"/>
        <v>45662</v>
      </c>
      <c r="H5" s="22">
        <f t="shared" si="0"/>
        <v>45663</v>
      </c>
      <c r="I5" s="22">
        <f t="shared" si="0"/>
        <v>45664</v>
      </c>
      <c r="J5" s="22">
        <f t="shared" si="0"/>
        <v>45665</v>
      </c>
      <c r="K5" s="22">
        <f t="shared" si="0"/>
        <v>45666</v>
      </c>
      <c r="L5" s="22">
        <f t="shared" si="0"/>
        <v>45667</v>
      </c>
      <c r="M5" s="22">
        <f t="shared" si="0"/>
        <v>45668</v>
      </c>
      <c r="N5" s="22">
        <f t="shared" si="0"/>
        <v>45669</v>
      </c>
      <c r="O5" s="22">
        <f t="shared" si="0"/>
        <v>45670</v>
      </c>
      <c r="P5" s="22">
        <f t="shared" si="0"/>
        <v>45671</v>
      </c>
      <c r="Q5" s="22">
        <f t="shared" si="0"/>
        <v>45672</v>
      </c>
      <c r="R5" s="22">
        <f t="shared" si="0"/>
        <v>45673</v>
      </c>
      <c r="S5" s="22">
        <f t="shared" si="0"/>
        <v>45674</v>
      </c>
      <c r="T5" s="22">
        <f t="shared" si="0"/>
        <v>45675</v>
      </c>
      <c r="U5" s="22">
        <f t="shared" si="0"/>
        <v>45676</v>
      </c>
      <c r="V5" s="22">
        <f>IFERROR(IF(MONTH(U5+1)&gt;$B$1,"",U5+1),"")</f>
        <v>45677</v>
      </c>
      <c r="W5" s="22">
        <f t="shared" si="0"/>
        <v>45678</v>
      </c>
      <c r="X5" s="22">
        <f t="shared" si="0"/>
        <v>45679</v>
      </c>
      <c r="Y5" s="22">
        <f t="shared" si="0"/>
        <v>45680</v>
      </c>
      <c r="Z5" s="22">
        <f t="shared" si="0"/>
        <v>45681</v>
      </c>
      <c r="AA5" s="22">
        <f t="shared" si="0"/>
        <v>45682</v>
      </c>
      <c r="AB5" s="22">
        <f t="shared" si="0"/>
        <v>45683</v>
      </c>
      <c r="AC5" s="22">
        <f t="shared" si="0"/>
        <v>45684</v>
      </c>
      <c r="AD5" s="23">
        <f t="shared" si="0"/>
        <v>45685</v>
      </c>
      <c r="AE5" s="22">
        <f t="shared" si="0"/>
        <v>45686</v>
      </c>
      <c r="AF5" s="22">
        <f t="shared" si="0"/>
        <v>45687</v>
      </c>
      <c r="AG5" s="23">
        <f t="shared" si="0"/>
        <v>45688</v>
      </c>
    </row>
    <row r="6" spans="1:35" x14ac:dyDescent="0.2">
      <c r="A6" s="15"/>
      <c r="B6" s="24"/>
      <c r="C6" s="25">
        <f>C5</f>
        <v>45658</v>
      </c>
      <c r="D6" s="25">
        <f t="shared" ref="D6:AG6" si="1">D5</f>
        <v>45659</v>
      </c>
      <c r="E6" s="25">
        <f t="shared" si="1"/>
        <v>45660</v>
      </c>
      <c r="F6" s="25">
        <f t="shared" si="1"/>
        <v>45661</v>
      </c>
      <c r="G6" s="25">
        <f t="shared" si="1"/>
        <v>45662</v>
      </c>
      <c r="H6" s="25">
        <f t="shared" si="1"/>
        <v>45663</v>
      </c>
      <c r="I6" s="25">
        <f t="shared" si="1"/>
        <v>45664</v>
      </c>
      <c r="J6" s="25">
        <f t="shared" si="1"/>
        <v>45665</v>
      </c>
      <c r="K6" s="25">
        <f t="shared" si="1"/>
        <v>45666</v>
      </c>
      <c r="L6" s="25">
        <f t="shared" si="1"/>
        <v>45667</v>
      </c>
      <c r="M6" s="25">
        <f t="shared" si="1"/>
        <v>45668</v>
      </c>
      <c r="N6" s="25">
        <f t="shared" si="1"/>
        <v>45669</v>
      </c>
      <c r="O6" s="25">
        <f t="shared" si="1"/>
        <v>45670</v>
      </c>
      <c r="P6" s="25">
        <f t="shared" si="1"/>
        <v>45671</v>
      </c>
      <c r="Q6" s="25">
        <f t="shared" si="1"/>
        <v>45672</v>
      </c>
      <c r="R6" s="25">
        <f t="shared" si="1"/>
        <v>45673</v>
      </c>
      <c r="S6" s="25">
        <f t="shared" si="1"/>
        <v>45674</v>
      </c>
      <c r="T6" s="25">
        <f t="shared" si="1"/>
        <v>45675</v>
      </c>
      <c r="U6" s="25">
        <f t="shared" si="1"/>
        <v>45676</v>
      </c>
      <c r="V6" s="25">
        <f t="shared" si="1"/>
        <v>45677</v>
      </c>
      <c r="W6" s="25">
        <f t="shared" si="1"/>
        <v>45678</v>
      </c>
      <c r="X6" s="25">
        <f t="shared" si="1"/>
        <v>45679</v>
      </c>
      <c r="Y6" s="25">
        <f t="shared" si="1"/>
        <v>45680</v>
      </c>
      <c r="Z6" s="25">
        <f t="shared" si="1"/>
        <v>45681</v>
      </c>
      <c r="AA6" s="25">
        <f t="shared" si="1"/>
        <v>45682</v>
      </c>
      <c r="AB6" s="25">
        <f t="shared" si="1"/>
        <v>45683</v>
      </c>
      <c r="AC6" s="25">
        <f t="shared" si="1"/>
        <v>45684</v>
      </c>
      <c r="AD6" s="26">
        <f t="shared" si="1"/>
        <v>45685</v>
      </c>
      <c r="AE6" s="25">
        <f t="shared" si="1"/>
        <v>45686</v>
      </c>
      <c r="AF6" s="25">
        <f t="shared" si="1"/>
        <v>45687</v>
      </c>
      <c r="AG6" s="26">
        <f t="shared" si="1"/>
        <v>45688</v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0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130" priority="9" stopIfTrue="1">
      <formula>WEEKDAY(C$6,2)&gt;5</formula>
    </cfRule>
  </conditionalFormatting>
  <conditionalFormatting sqref="C7:AG27">
    <cfRule type="expression" dxfId="128" priority="13" stopIfTrue="1">
      <formula>AND($B7&lt;&gt;"",WEEKDAY(C$6,2)&gt;5)</formula>
    </cfRule>
  </conditionalFormatting>
  <conditionalFormatting sqref="C28:AG46">
    <cfRule type="expression" dxfId="126" priority="8" stopIfTrue="1">
      <formula>AND($A28&lt;&gt;"",WEEKDAY(C$6,2)&gt;5)</formula>
    </cfRule>
  </conditionalFormatting>
  <conditionalFormatting sqref="AE4:AG4">
    <cfRule type="expression" dxfId="125" priority="3">
      <formula>AE$5&lt;&gt;""</formula>
    </cfRule>
  </conditionalFormatting>
  <conditionalFormatting sqref="AE5:AG27">
    <cfRule type="expression" dxfId="124" priority="1">
      <formula>AE$5=""</formula>
    </cfRule>
  </conditionalFormatting>
  <conditionalFormatting sqref="AE28:AG28">
    <cfRule type="expression" dxfId="123" priority="2">
      <formula>AE$5&lt;&gt;""</formula>
    </cfRule>
  </conditionalFormatting>
  <conditionalFormatting sqref="AE3:AH4 AE28:AH28">
    <cfRule type="expression" dxfId="122" priority="5">
      <formula>AD$5&lt;&gt;""</formula>
    </cfRule>
  </conditionalFormatting>
  <conditionalFormatting sqref="AE5:AH27">
    <cfRule type="expression" dxfId="121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1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79017F7A-3986-4235-AFD7-9882449D4FE5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2" stopIfTrue="1" id="{F9172520-5D34-41E2-AD5A-802DDD49C890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F9172520-5D34-41E2-AD5A-802DDD49C890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AI46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2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Feiertag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Februar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45689</v>
      </c>
      <c r="D5" s="22">
        <f>IFERROR(IF(MONTH(C5+1)&gt;$B$1,"",C5+1),"")</f>
        <v>45690</v>
      </c>
      <c r="E5" s="22">
        <f t="shared" ref="E5:AG5" si="0">IFERROR(IF(MONTH(D5+1)&gt;$B$1,"",D5+1),"")</f>
        <v>45691</v>
      </c>
      <c r="F5" s="22">
        <f t="shared" si="0"/>
        <v>45692</v>
      </c>
      <c r="G5" s="22">
        <f t="shared" si="0"/>
        <v>45693</v>
      </c>
      <c r="H5" s="22">
        <f t="shared" si="0"/>
        <v>45694</v>
      </c>
      <c r="I5" s="22">
        <f t="shared" si="0"/>
        <v>45695</v>
      </c>
      <c r="J5" s="22">
        <f t="shared" si="0"/>
        <v>45696</v>
      </c>
      <c r="K5" s="22">
        <f t="shared" si="0"/>
        <v>45697</v>
      </c>
      <c r="L5" s="22">
        <f t="shared" si="0"/>
        <v>45698</v>
      </c>
      <c r="M5" s="22">
        <f t="shared" si="0"/>
        <v>45699</v>
      </c>
      <c r="N5" s="22">
        <f t="shared" si="0"/>
        <v>45700</v>
      </c>
      <c r="O5" s="22">
        <f t="shared" si="0"/>
        <v>45701</v>
      </c>
      <c r="P5" s="22">
        <f t="shared" si="0"/>
        <v>45702</v>
      </c>
      <c r="Q5" s="22">
        <f t="shared" si="0"/>
        <v>45703</v>
      </c>
      <c r="R5" s="22">
        <f t="shared" si="0"/>
        <v>45704</v>
      </c>
      <c r="S5" s="22">
        <f t="shared" si="0"/>
        <v>45705</v>
      </c>
      <c r="T5" s="22">
        <f t="shared" si="0"/>
        <v>45706</v>
      </c>
      <c r="U5" s="22">
        <f t="shared" si="0"/>
        <v>45707</v>
      </c>
      <c r="V5" s="22">
        <f>IFERROR(IF(MONTH(U5+1)&gt;$B$1,"",U5+1),"")</f>
        <v>45708</v>
      </c>
      <c r="W5" s="22">
        <f t="shared" si="0"/>
        <v>45709</v>
      </c>
      <c r="X5" s="22">
        <f t="shared" si="0"/>
        <v>45710</v>
      </c>
      <c r="Y5" s="22">
        <f t="shared" si="0"/>
        <v>45711</v>
      </c>
      <c r="Z5" s="22">
        <f t="shared" si="0"/>
        <v>45712</v>
      </c>
      <c r="AA5" s="22">
        <f t="shared" si="0"/>
        <v>45713</v>
      </c>
      <c r="AB5" s="22">
        <f t="shared" si="0"/>
        <v>45714</v>
      </c>
      <c r="AC5" s="22">
        <f t="shared" si="0"/>
        <v>45715</v>
      </c>
      <c r="AD5" s="23">
        <f t="shared" si="0"/>
        <v>45716</v>
      </c>
      <c r="AE5" s="22" t="str">
        <f t="shared" si="0"/>
        <v/>
      </c>
      <c r="AF5" s="22" t="str">
        <f t="shared" si="0"/>
        <v/>
      </c>
      <c r="AG5" s="23" t="str">
        <f t="shared" si="0"/>
        <v/>
      </c>
    </row>
    <row r="6" spans="1:35" x14ac:dyDescent="0.2">
      <c r="A6" s="15"/>
      <c r="B6" s="24"/>
      <c r="C6" s="25">
        <f>C5</f>
        <v>45689</v>
      </c>
      <c r="D6" s="25">
        <f t="shared" ref="D6:AG6" si="1">D5</f>
        <v>45690</v>
      </c>
      <c r="E6" s="25">
        <f t="shared" si="1"/>
        <v>45691</v>
      </c>
      <c r="F6" s="25">
        <f t="shared" si="1"/>
        <v>45692</v>
      </c>
      <c r="G6" s="25">
        <f t="shared" si="1"/>
        <v>45693</v>
      </c>
      <c r="H6" s="25">
        <f t="shared" si="1"/>
        <v>45694</v>
      </c>
      <c r="I6" s="25">
        <f t="shared" si="1"/>
        <v>45695</v>
      </c>
      <c r="J6" s="25">
        <f t="shared" si="1"/>
        <v>45696</v>
      </c>
      <c r="K6" s="25">
        <f t="shared" si="1"/>
        <v>45697</v>
      </c>
      <c r="L6" s="25">
        <f t="shared" si="1"/>
        <v>45698</v>
      </c>
      <c r="M6" s="25">
        <f t="shared" si="1"/>
        <v>45699</v>
      </c>
      <c r="N6" s="25">
        <f t="shared" si="1"/>
        <v>45700</v>
      </c>
      <c r="O6" s="25">
        <f t="shared" si="1"/>
        <v>45701</v>
      </c>
      <c r="P6" s="25">
        <f t="shared" si="1"/>
        <v>45702</v>
      </c>
      <c r="Q6" s="25">
        <f t="shared" si="1"/>
        <v>45703</v>
      </c>
      <c r="R6" s="25">
        <f t="shared" si="1"/>
        <v>45704</v>
      </c>
      <c r="S6" s="25">
        <f t="shared" si="1"/>
        <v>45705</v>
      </c>
      <c r="T6" s="25">
        <f t="shared" si="1"/>
        <v>45706</v>
      </c>
      <c r="U6" s="25">
        <f t="shared" si="1"/>
        <v>45707</v>
      </c>
      <c r="V6" s="25">
        <f t="shared" si="1"/>
        <v>45708</v>
      </c>
      <c r="W6" s="25">
        <f t="shared" si="1"/>
        <v>45709</v>
      </c>
      <c r="X6" s="25">
        <f t="shared" si="1"/>
        <v>45710</v>
      </c>
      <c r="Y6" s="25">
        <f t="shared" si="1"/>
        <v>45711</v>
      </c>
      <c r="Z6" s="25">
        <f t="shared" si="1"/>
        <v>45712</v>
      </c>
      <c r="AA6" s="25">
        <f t="shared" si="1"/>
        <v>45713</v>
      </c>
      <c r="AB6" s="25">
        <f t="shared" si="1"/>
        <v>45714</v>
      </c>
      <c r="AC6" s="25">
        <f t="shared" si="1"/>
        <v>45715</v>
      </c>
      <c r="AD6" s="26">
        <f t="shared" si="1"/>
        <v>45716</v>
      </c>
      <c r="AE6" s="25" t="str">
        <f t="shared" si="1"/>
        <v/>
      </c>
      <c r="AF6" s="25" t="str">
        <f t="shared" si="1"/>
        <v/>
      </c>
      <c r="AG6" s="26" t="str">
        <f t="shared" si="1"/>
        <v/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0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119" priority="9" stopIfTrue="1">
      <formula>WEEKDAY(C$6,2)&gt;5</formula>
    </cfRule>
  </conditionalFormatting>
  <conditionalFormatting sqref="C7:AG27">
    <cfRule type="expression" dxfId="117" priority="11" stopIfTrue="1">
      <formula>AND($B7&lt;&gt;"",WEEKDAY(C$6,2)&gt;5)</formula>
    </cfRule>
  </conditionalFormatting>
  <conditionalFormatting sqref="C28:AG46">
    <cfRule type="expression" dxfId="115" priority="8" stopIfTrue="1">
      <formula>AND($A28&lt;&gt;"",WEEKDAY(C$6,2)&gt;5)</formula>
    </cfRule>
  </conditionalFormatting>
  <conditionalFormatting sqref="AE4:AG4">
    <cfRule type="expression" dxfId="114" priority="3">
      <formula>AE$5&lt;&gt;""</formula>
    </cfRule>
  </conditionalFormatting>
  <conditionalFormatting sqref="AE5:AG27">
    <cfRule type="expression" dxfId="113" priority="1">
      <formula>AE$5=""</formula>
    </cfRule>
  </conditionalFormatting>
  <conditionalFormatting sqref="AE28:AG28">
    <cfRule type="expression" dxfId="112" priority="2">
      <formula>AE$5&lt;&gt;""</formula>
    </cfRule>
  </conditionalFormatting>
  <conditionalFormatting sqref="AE3:AH4 AE28:AH28">
    <cfRule type="expression" dxfId="111" priority="5">
      <formula>AD$5&lt;&gt;""</formula>
    </cfRule>
  </conditionalFormatting>
  <conditionalFormatting sqref="AE5:AH27">
    <cfRule type="expression" dxfId="110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2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59BCDAFF-6F63-43BA-8596-C6B9A2693FC5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0" stopIfTrue="1" id="{580CB4A5-6028-4C54-BA8C-D434A3A209C8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631F498D-7813-44D4-95E3-D8A5C0EC8B28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AI46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3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Feiertag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März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45717</v>
      </c>
      <c r="D5" s="22">
        <f>IFERROR(IF(MONTH(C5+1)&gt;$B$1,"",C5+1),"")</f>
        <v>45718</v>
      </c>
      <c r="E5" s="22">
        <f t="shared" ref="E5:AG5" si="0">IFERROR(IF(MONTH(D5+1)&gt;$B$1,"",D5+1),"")</f>
        <v>45719</v>
      </c>
      <c r="F5" s="22">
        <f t="shared" si="0"/>
        <v>45720</v>
      </c>
      <c r="G5" s="22">
        <f t="shared" si="0"/>
        <v>45721</v>
      </c>
      <c r="H5" s="22">
        <f t="shared" si="0"/>
        <v>45722</v>
      </c>
      <c r="I5" s="22">
        <f t="shared" si="0"/>
        <v>45723</v>
      </c>
      <c r="J5" s="22">
        <f t="shared" si="0"/>
        <v>45724</v>
      </c>
      <c r="K5" s="22">
        <f t="shared" si="0"/>
        <v>45725</v>
      </c>
      <c r="L5" s="22">
        <f t="shared" si="0"/>
        <v>45726</v>
      </c>
      <c r="M5" s="22">
        <f t="shared" si="0"/>
        <v>45727</v>
      </c>
      <c r="N5" s="22">
        <f t="shared" si="0"/>
        <v>45728</v>
      </c>
      <c r="O5" s="22">
        <f t="shared" si="0"/>
        <v>45729</v>
      </c>
      <c r="P5" s="22">
        <f t="shared" si="0"/>
        <v>45730</v>
      </c>
      <c r="Q5" s="22">
        <f t="shared" si="0"/>
        <v>45731</v>
      </c>
      <c r="R5" s="22">
        <f t="shared" si="0"/>
        <v>45732</v>
      </c>
      <c r="S5" s="22">
        <f t="shared" si="0"/>
        <v>45733</v>
      </c>
      <c r="T5" s="22">
        <f t="shared" si="0"/>
        <v>45734</v>
      </c>
      <c r="U5" s="22">
        <f t="shared" si="0"/>
        <v>45735</v>
      </c>
      <c r="V5" s="22">
        <f>IFERROR(IF(MONTH(U5+1)&gt;$B$1,"",U5+1),"")</f>
        <v>45736</v>
      </c>
      <c r="W5" s="22">
        <f t="shared" si="0"/>
        <v>45737</v>
      </c>
      <c r="X5" s="22">
        <f t="shared" si="0"/>
        <v>45738</v>
      </c>
      <c r="Y5" s="22">
        <f t="shared" si="0"/>
        <v>45739</v>
      </c>
      <c r="Z5" s="22">
        <f t="shared" si="0"/>
        <v>45740</v>
      </c>
      <c r="AA5" s="22">
        <f t="shared" si="0"/>
        <v>45741</v>
      </c>
      <c r="AB5" s="22">
        <f t="shared" si="0"/>
        <v>45742</v>
      </c>
      <c r="AC5" s="22">
        <f t="shared" si="0"/>
        <v>45743</v>
      </c>
      <c r="AD5" s="23">
        <f t="shared" si="0"/>
        <v>45744</v>
      </c>
      <c r="AE5" s="22">
        <f t="shared" si="0"/>
        <v>45745</v>
      </c>
      <c r="AF5" s="22">
        <f t="shared" si="0"/>
        <v>45746</v>
      </c>
      <c r="AG5" s="23">
        <f t="shared" si="0"/>
        <v>45747</v>
      </c>
    </row>
    <row r="6" spans="1:35" x14ac:dyDescent="0.2">
      <c r="A6" s="15"/>
      <c r="B6" s="24"/>
      <c r="C6" s="25">
        <f>C5</f>
        <v>45717</v>
      </c>
      <c r="D6" s="25">
        <f t="shared" ref="D6:AG6" si="1">D5</f>
        <v>45718</v>
      </c>
      <c r="E6" s="25">
        <f t="shared" si="1"/>
        <v>45719</v>
      </c>
      <c r="F6" s="25">
        <f t="shared" si="1"/>
        <v>45720</v>
      </c>
      <c r="G6" s="25">
        <f t="shared" si="1"/>
        <v>45721</v>
      </c>
      <c r="H6" s="25">
        <f t="shared" si="1"/>
        <v>45722</v>
      </c>
      <c r="I6" s="25">
        <f t="shared" si="1"/>
        <v>45723</v>
      </c>
      <c r="J6" s="25">
        <f t="shared" si="1"/>
        <v>45724</v>
      </c>
      <c r="K6" s="25">
        <f t="shared" si="1"/>
        <v>45725</v>
      </c>
      <c r="L6" s="25">
        <f t="shared" si="1"/>
        <v>45726</v>
      </c>
      <c r="M6" s="25">
        <f t="shared" si="1"/>
        <v>45727</v>
      </c>
      <c r="N6" s="25">
        <f t="shared" si="1"/>
        <v>45728</v>
      </c>
      <c r="O6" s="25">
        <f t="shared" si="1"/>
        <v>45729</v>
      </c>
      <c r="P6" s="25">
        <f t="shared" si="1"/>
        <v>45730</v>
      </c>
      <c r="Q6" s="25">
        <f t="shared" si="1"/>
        <v>45731</v>
      </c>
      <c r="R6" s="25">
        <f t="shared" si="1"/>
        <v>45732</v>
      </c>
      <c r="S6" s="25">
        <f t="shared" si="1"/>
        <v>45733</v>
      </c>
      <c r="T6" s="25">
        <f t="shared" si="1"/>
        <v>45734</v>
      </c>
      <c r="U6" s="25">
        <f t="shared" si="1"/>
        <v>45735</v>
      </c>
      <c r="V6" s="25">
        <f t="shared" si="1"/>
        <v>45736</v>
      </c>
      <c r="W6" s="25">
        <f t="shared" si="1"/>
        <v>45737</v>
      </c>
      <c r="X6" s="25">
        <f t="shared" si="1"/>
        <v>45738</v>
      </c>
      <c r="Y6" s="25">
        <f t="shared" si="1"/>
        <v>45739</v>
      </c>
      <c r="Z6" s="25">
        <f t="shared" si="1"/>
        <v>45740</v>
      </c>
      <c r="AA6" s="25">
        <f t="shared" si="1"/>
        <v>45741</v>
      </c>
      <c r="AB6" s="25">
        <f t="shared" si="1"/>
        <v>45742</v>
      </c>
      <c r="AC6" s="25">
        <f t="shared" si="1"/>
        <v>45743</v>
      </c>
      <c r="AD6" s="26">
        <f t="shared" si="1"/>
        <v>45744</v>
      </c>
      <c r="AE6" s="25">
        <f t="shared" si="1"/>
        <v>45745</v>
      </c>
      <c r="AF6" s="25">
        <f t="shared" si="1"/>
        <v>45746</v>
      </c>
      <c r="AG6" s="26">
        <f t="shared" si="1"/>
        <v>45747</v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 t="s">
        <v>16</v>
      </c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1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108" priority="9" stopIfTrue="1">
      <formula>WEEKDAY(C$6,2)&gt;5</formula>
    </cfRule>
  </conditionalFormatting>
  <conditionalFormatting sqref="C7:AG27">
    <cfRule type="expression" dxfId="106" priority="11" stopIfTrue="1">
      <formula>AND($B7&lt;&gt;"",WEEKDAY(C$6,2)&gt;5)</formula>
    </cfRule>
  </conditionalFormatting>
  <conditionalFormatting sqref="C28:AG46">
    <cfRule type="expression" dxfId="104" priority="8" stopIfTrue="1">
      <formula>AND($A28&lt;&gt;"",WEEKDAY(C$6,2)&gt;5)</formula>
    </cfRule>
  </conditionalFormatting>
  <conditionalFormatting sqref="AE4:AG4">
    <cfRule type="expression" dxfId="103" priority="3">
      <formula>AE$5&lt;&gt;""</formula>
    </cfRule>
  </conditionalFormatting>
  <conditionalFormatting sqref="AE5:AG27">
    <cfRule type="expression" dxfId="102" priority="1">
      <formula>AE$5=""</formula>
    </cfRule>
  </conditionalFormatting>
  <conditionalFormatting sqref="AE28:AG28">
    <cfRule type="expression" dxfId="101" priority="2">
      <formula>AE$5&lt;&gt;""</formula>
    </cfRule>
  </conditionalFormatting>
  <conditionalFormatting sqref="AE3:AH4 AE28:AH28">
    <cfRule type="expression" dxfId="100" priority="5">
      <formula>AD$5&lt;&gt;""</formula>
    </cfRule>
  </conditionalFormatting>
  <conditionalFormatting sqref="AE5:AH27">
    <cfRule type="expression" dxfId="99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3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7ACF0541-93AA-43B7-8D82-1794019E4C19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0" stopIfTrue="1" id="{FB5F6CFD-354E-47EA-A173-F23BCEBC91E9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7E4F4279-C01C-41B5-9DB0-49490958F817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AI46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4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Feiertag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April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45748</v>
      </c>
      <c r="D5" s="22">
        <f>IFERROR(IF(MONTH(C5+1)&gt;$B$1,"",C5+1),"")</f>
        <v>45749</v>
      </c>
      <c r="E5" s="22">
        <f t="shared" ref="E5:AG5" si="0">IFERROR(IF(MONTH(D5+1)&gt;$B$1,"",D5+1),"")</f>
        <v>45750</v>
      </c>
      <c r="F5" s="22">
        <f t="shared" si="0"/>
        <v>45751</v>
      </c>
      <c r="G5" s="22">
        <f t="shared" si="0"/>
        <v>45752</v>
      </c>
      <c r="H5" s="22">
        <f t="shared" si="0"/>
        <v>45753</v>
      </c>
      <c r="I5" s="22">
        <f t="shared" si="0"/>
        <v>45754</v>
      </c>
      <c r="J5" s="22">
        <f t="shared" si="0"/>
        <v>45755</v>
      </c>
      <c r="K5" s="22">
        <f t="shared" si="0"/>
        <v>45756</v>
      </c>
      <c r="L5" s="22">
        <f t="shared" si="0"/>
        <v>45757</v>
      </c>
      <c r="M5" s="22">
        <f t="shared" si="0"/>
        <v>45758</v>
      </c>
      <c r="N5" s="22">
        <f t="shared" si="0"/>
        <v>45759</v>
      </c>
      <c r="O5" s="22">
        <f t="shared" si="0"/>
        <v>45760</v>
      </c>
      <c r="P5" s="22">
        <f t="shared" si="0"/>
        <v>45761</v>
      </c>
      <c r="Q5" s="22">
        <f t="shared" si="0"/>
        <v>45762</v>
      </c>
      <c r="R5" s="22">
        <f t="shared" si="0"/>
        <v>45763</v>
      </c>
      <c r="S5" s="22">
        <f t="shared" si="0"/>
        <v>45764</v>
      </c>
      <c r="T5" s="22">
        <f t="shared" si="0"/>
        <v>45765</v>
      </c>
      <c r="U5" s="22">
        <f t="shared" si="0"/>
        <v>45766</v>
      </c>
      <c r="V5" s="22">
        <f>IFERROR(IF(MONTH(U5+1)&gt;$B$1,"",U5+1),"")</f>
        <v>45767</v>
      </c>
      <c r="W5" s="22">
        <f t="shared" si="0"/>
        <v>45768</v>
      </c>
      <c r="X5" s="22">
        <f t="shared" si="0"/>
        <v>45769</v>
      </c>
      <c r="Y5" s="22">
        <f t="shared" si="0"/>
        <v>45770</v>
      </c>
      <c r="Z5" s="22">
        <f t="shared" si="0"/>
        <v>45771</v>
      </c>
      <c r="AA5" s="22">
        <f t="shared" si="0"/>
        <v>45772</v>
      </c>
      <c r="AB5" s="22">
        <f t="shared" si="0"/>
        <v>45773</v>
      </c>
      <c r="AC5" s="22">
        <f t="shared" si="0"/>
        <v>45774</v>
      </c>
      <c r="AD5" s="23">
        <f t="shared" si="0"/>
        <v>45775</v>
      </c>
      <c r="AE5" s="22">
        <f t="shared" si="0"/>
        <v>45776</v>
      </c>
      <c r="AF5" s="22">
        <f t="shared" si="0"/>
        <v>45777</v>
      </c>
      <c r="AG5" s="23" t="str">
        <f t="shared" si="0"/>
        <v/>
      </c>
    </row>
    <row r="6" spans="1:35" x14ac:dyDescent="0.2">
      <c r="A6" s="15"/>
      <c r="B6" s="24"/>
      <c r="C6" s="25">
        <f>C5</f>
        <v>45748</v>
      </c>
      <c r="D6" s="25">
        <f t="shared" ref="D6:AG6" si="1">D5</f>
        <v>45749</v>
      </c>
      <c r="E6" s="25">
        <f t="shared" si="1"/>
        <v>45750</v>
      </c>
      <c r="F6" s="25">
        <f t="shared" si="1"/>
        <v>45751</v>
      </c>
      <c r="G6" s="25">
        <f t="shared" si="1"/>
        <v>45752</v>
      </c>
      <c r="H6" s="25">
        <f t="shared" si="1"/>
        <v>45753</v>
      </c>
      <c r="I6" s="25">
        <f t="shared" si="1"/>
        <v>45754</v>
      </c>
      <c r="J6" s="25">
        <f t="shared" si="1"/>
        <v>45755</v>
      </c>
      <c r="K6" s="25">
        <f t="shared" si="1"/>
        <v>45756</v>
      </c>
      <c r="L6" s="25">
        <f t="shared" si="1"/>
        <v>45757</v>
      </c>
      <c r="M6" s="25">
        <f t="shared" si="1"/>
        <v>45758</v>
      </c>
      <c r="N6" s="25">
        <f t="shared" si="1"/>
        <v>45759</v>
      </c>
      <c r="O6" s="25">
        <f t="shared" si="1"/>
        <v>45760</v>
      </c>
      <c r="P6" s="25">
        <f t="shared" si="1"/>
        <v>45761</v>
      </c>
      <c r="Q6" s="25">
        <f t="shared" si="1"/>
        <v>45762</v>
      </c>
      <c r="R6" s="25">
        <f t="shared" si="1"/>
        <v>45763</v>
      </c>
      <c r="S6" s="25">
        <f t="shared" si="1"/>
        <v>45764</v>
      </c>
      <c r="T6" s="25">
        <f t="shared" si="1"/>
        <v>45765</v>
      </c>
      <c r="U6" s="25">
        <f t="shared" si="1"/>
        <v>45766</v>
      </c>
      <c r="V6" s="25">
        <f t="shared" si="1"/>
        <v>45767</v>
      </c>
      <c r="W6" s="25">
        <f t="shared" si="1"/>
        <v>45768</v>
      </c>
      <c r="X6" s="25">
        <f t="shared" si="1"/>
        <v>45769</v>
      </c>
      <c r="Y6" s="25">
        <f t="shared" si="1"/>
        <v>45770</v>
      </c>
      <c r="Z6" s="25">
        <f t="shared" si="1"/>
        <v>45771</v>
      </c>
      <c r="AA6" s="25">
        <f t="shared" si="1"/>
        <v>45772</v>
      </c>
      <c r="AB6" s="25">
        <f t="shared" si="1"/>
        <v>45773</v>
      </c>
      <c r="AC6" s="25">
        <f t="shared" si="1"/>
        <v>45774</v>
      </c>
      <c r="AD6" s="26">
        <f t="shared" si="1"/>
        <v>45775</v>
      </c>
      <c r="AE6" s="25">
        <f t="shared" si="1"/>
        <v>45776</v>
      </c>
      <c r="AF6" s="25">
        <f t="shared" si="1"/>
        <v>45777</v>
      </c>
      <c r="AG6" s="26" t="str">
        <f t="shared" si="1"/>
        <v/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0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97" priority="9" stopIfTrue="1">
      <formula>WEEKDAY(C$6,2)&gt;5</formula>
    </cfRule>
  </conditionalFormatting>
  <conditionalFormatting sqref="C7:AG27">
    <cfRule type="expression" dxfId="95" priority="11" stopIfTrue="1">
      <formula>AND($B7&lt;&gt;"",WEEKDAY(C$6,2)&gt;5)</formula>
    </cfRule>
  </conditionalFormatting>
  <conditionalFormatting sqref="C28:AG46">
    <cfRule type="expression" dxfId="93" priority="8" stopIfTrue="1">
      <formula>AND($A28&lt;&gt;"",WEEKDAY(C$6,2)&gt;5)</formula>
    </cfRule>
  </conditionalFormatting>
  <conditionalFormatting sqref="AE4:AG4">
    <cfRule type="expression" dxfId="92" priority="3">
      <formula>AE$5&lt;&gt;""</formula>
    </cfRule>
  </conditionalFormatting>
  <conditionalFormatting sqref="AE5:AG27">
    <cfRule type="expression" dxfId="91" priority="1">
      <formula>AE$5=""</formula>
    </cfRule>
  </conditionalFormatting>
  <conditionalFormatting sqref="AE28:AG28">
    <cfRule type="expression" dxfId="90" priority="2">
      <formula>AE$5&lt;&gt;""</formula>
    </cfRule>
  </conditionalFormatting>
  <conditionalFormatting sqref="AE3:AH4 AE28:AH28">
    <cfRule type="expression" dxfId="89" priority="5">
      <formula>AD$5&lt;&gt;""</formula>
    </cfRule>
  </conditionalFormatting>
  <conditionalFormatting sqref="AE5:AH27">
    <cfRule type="expression" dxfId="88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4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A3E10DC4-798B-4D19-B2DC-32E72C358309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0" stopIfTrue="1" id="{63AF6C4C-D18E-444E-AFDF-BF7D7BA0CF07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044CAA85-DC95-4BAE-825A-88FD629B3ED9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I46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5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Feiertag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Mai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45778</v>
      </c>
      <c r="D5" s="22">
        <f>IFERROR(IF(MONTH(C5+1)&gt;$B$1,"",C5+1),"")</f>
        <v>45779</v>
      </c>
      <c r="E5" s="22">
        <f t="shared" ref="E5:AG5" si="0">IFERROR(IF(MONTH(D5+1)&gt;$B$1,"",D5+1),"")</f>
        <v>45780</v>
      </c>
      <c r="F5" s="22">
        <f t="shared" si="0"/>
        <v>45781</v>
      </c>
      <c r="G5" s="22">
        <f t="shared" si="0"/>
        <v>45782</v>
      </c>
      <c r="H5" s="22">
        <f t="shared" si="0"/>
        <v>45783</v>
      </c>
      <c r="I5" s="22">
        <f t="shared" si="0"/>
        <v>45784</v>
      </c>
      <c r="J5" s="22">
        <f t="shared" si="0"/>
        <v>45785</v>
      </c>
      <c r="K5" s="22">
        <f t="shared" si="0"/>
        <v>45786</v>
      </c>
      <c r="L5" s="22">
        <f t="shared" si="0"/>
        <v>45787</v>
      </c>
      <c r="M5" s="22">
        <f t="shared" si="0"/>
        <v>45788</v>
      </c>
      <c r="N5" s="22">
        <f t="shared" si="0"/>
        <v>45789</v>
      </c>
      <c r="O5" s="22">
        <f t="shared" si="0"/>
        <v>45790</v>
      </c>
      <c r="P5" s="22">
        <f t="shared" si="0"/>
        <v>45791</v>
      </c>
      <c r="Q5" s="22">
        <f t="shared" si="0"/>
        <v>45792</v>
      </c>
      <c r="R5" s="22">
        <f t="shared" si="0"/>
        <v>45793</v>
      </c>
      <c r="S5" s="22">
        <f t="shared" si="0"/>
        <v>45794</v>
      </c>
      <c r="T5" s="22">
        <f t="shared" si="0"/>
        <v>45795</v>
      </c>
      <c r="U5" s="22">
        <f t="shared" si="0"/>
        <v>45796</v>
      </c>
      <c r="V5" s="22">
        <f>IFERROR(IF(MONTH(U5+1)&gt;$B$1,"",U5+1),"")</f>
        <v>45797</v>
      </c>
      <c r="W5" s="22">
        <f t="shared" si="0"/>
        <v>45798</v>
      </c>
      <c r="X5" s="22">
        <f t="shared" si="0"/>
        <v>45799</v>
      </c>
      <c r="Y5" s="22">
        <f t="shared" si="0"/>
        <v>45800</v>
      </c>
      <c r="Z5" s="22">
        <f t="shared" si="0"/>
        <v>45801</v>
      </c>
      <c r="AA5" s="22">
        <f t="shared" si="0"/>
        <v>45802</v>
      </c>
      <c r="AB5" s="22">
        <f t="shared" si="0"/>
        <v>45803</v>
      </c>
      <c r="AC5" s="22">
        <f t="shared" si="0"/>
        <v>45804</v>
      </c>
      <c r="AD5" s="23">
        <f t="shared" si="0"/>
        <v>45805</v>
      </c>
      <c r="AE5" s="22">
        <f t="shared" si="0"/>
        <v>45806</v>
      </c>
      <c r="AF5" s="22">
        <f t="shared" si="0"/>
        <v>45807</v>
      </c>
      <c r="AG5" s="23">
        <f t="shared" si="0"/>
        <v>45808</v>
      </c>
    </row>
    <row r="6" spans="1:35" x14ac:dyDescent="0.2">
      <c r="A6" s="15"/>
      <c r="B6" s="24"/>
      <c r="C6" s="25">
        <f>C5</f>
        <v>45778</v>
      </c>
      <c r="D6" s="25">
        <f t="shared" ref="D6:AG6" si="1">D5</f>
        <v>45779</v>
      </c>
      <c r="E6" s="25">
        <f t="shared" si="1"/>
        <v>45780</v>
      </c>
      <c r="F6" s="25">
        <f t="shared" si="1"/>
        <v>45781</v>
      </c>
      <c r="G6" s="25">
        <f t="shared" si="1"/>
        <v>45782</v>
      </c>
      <c r="H6" s="25">
        <f t="shared" si="1"/>
        <v>45783</v>
      </c>
      <c r="I6" s="25">
        <f t="shared" si="1"/>
        <v>45784</v>
      </c>
      <c r="J6" s="25">
        <f t="shared" si="1"/>
        <v>45785</v>
      </c>
      <c r="K6" s="25">
        <f t="shared" si="1"/>
        <v>45786</v>
      </c>
      <c r="L6" s="25">
        <f t="shared" si="1"/>
        <v>45787</v>
      </c>
      <c r="M6" s="25">
        <f t="shared" si="1"/>
        <v>45788</v>
      </c>
      <c r="N6" s="25">
        <f t="shared" si="1"/>
        <v>45789</v>
      </c>
      <c r="O6" s="25">
        <f t="shared" si="1"/>
        <v>45790</v>
      </c>
      <c r="P6" s="25">
        <f t="shared" si="1"/>
        <v>45791</v>
      </c>
      <c r="Q6" s="25">
        <f t="shared" si="1"/>
        <v>45792</v>
      </c>
      <c r="R6" s="25">
        <f t="shared" si="1"/>
        <v>45793</v>
      </c>
      <c r="S6" s="25">
        <f t="shared" si="1"/>
        <v>45794</v>
      </c>
      <c r="T6" s="25">
        <f t="shared" si="1"/>
        <v>45795</v>
      </c>
      <c r="U6" s="25">
        <f t="shared" si="1"/>
        <v>45796</v>
      </c>
      <c r="V6" s="25">
        <f t="shared" si="1"/>
        <v>45797</v>
      </c>
      <c r="W6" s="25">
        <f t="shared" si="1"/>
        <v>45798</v>
      </c>
      <c r="X6" s="25">
        <f t="shared" si="1"/>
        <v>45799</v>
      </c>
      <c r="Y6" s="25">
        <f t="shared" si="1"/>
        <v>45800</v>
      </c>
      <c r="Z6" s="25">
        <f t="shared" si="1"/>
        <v>45801</v>
      </c>
      <c r="AA6" s="25">
        <f t="shared" si="1"/>
        <v>45802</v>
      </c>
      <c r="AB6" s="25">
        <f t="shared" si="1"/>
        <v>45803</v>
      </c>
      <c r="AC6" s="25">
        <f t="shared" si="1"/>
        <v>45804</v>
      </c>
      <c r="AD6" s="26">
        <f t="shared" si="1"/>
        <v>45805</v>
      </c>
      <c r="AE6" s="25">
        <f t="shared" si="1"/>
        <v>45806</v>
      </c>
      <c r="AF6" s="25">
        <f t="shared" si="1"/>
        <v>45807</v>
      </c>
      <c r="AG6" s="26">
        <f t="shared" si="1"/>
        <v>45808</v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0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86" priority="9" stopIfTrue="1">
      <formula>WEEKDAY(C$6,2)&gt;5</formula>
    </cfRule>
  </conditionalFormatting>
  <conditionalFormatting sqref="C7:AG27">
    <cfRule type="expression" dxfId="84" priority="11" stopIfTrue="1">
      <formula>AND($B7&lt;&gt;"",WEEKDAY(C$6,2)&gt;5)</formula>
    </cfRule>
  </conditionalFormatting>
  <conditionalFormatting sqref="C28:AG46">
    <cfRule type="expression" dxfId="82" priority="8" stopIfTrue="1">
      <formula>AND($A28&lt;&gt;"",WEEKDAY(C$6,2)&gt;5)</formula>
    </cfRule>
  </conditionalFormatting>
  <conditionalFormatting sqref="AE4:AG4">
    <cfRule type="expression" dxfId="81" priority="3">
      <formula>AE$5&lt;&gt;""</formula>
    </cfRule>
  </conditionalFormatting>
  <conditionalFormatting sqref="AE5:AG27">
    <cfRule type="expression" dxfId="80" priority="1">
      <formula>AE$5=""</formula>
    </cfRule>
  </conditionalFormatting>
  <conditionalFormatting sqref="AE28:AG28">
    <cfRule type="expression" dxfId="79" priority="2">
      <formula>AE$5&lt;&gt;""</formula>
    </cfRule>
  </conditionalFormatting>
  <conditionalFormatting sqref="AE3:AH4 AE28:AH28">
    <cfRule type="expression" dxfId="78" priority="5">
      <formula>AD$5&lt;&gt;""</formula>
    </cfRule>
  </conditionalFormatting>
  <conditionalFormatting sqref="AE5:AH27">
    <cfRule type="expression" dxfId="77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5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5894EF5D-4C80-4C67-8865-A23CBC696317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0" stopIfTrue="1" id="{0C9C0A62-DBAB-4278-AC6F-DE611EF8D465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9EA80416-86FD-4B52-97BB-F75D609A614E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I46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6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Feiertag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Juni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45809</v>
      </c>
      <c r="D5" s="22">
        <f>IFERROR(IF(MONTH(C5+1)&gt;$B$1,"",C5+1),"")</f>
        <v>45810</v>
      </c>
      <c r="E5" s="22">
        <f t="shared" ref="E5:AG5" si="0">IFERROR(IF(MONTH(D5+1)&gt;$B$1,"",D5+1),"")</f>
        <v>45811</v>
      </c>
      <c r="F5" s="22">
        <f t="shared" si="0"/>
        <v>45812</v>
      </c>
      <c r="G5" s="22">
        <f t="shared" si="0"/>
        <v>45813</v>
      </c>
      <c r="H5" s="22">
        <f t="shared" si="0"/>
        <v>45814</v>
      </c>
      <c r="I5" s="22">
        <f t="shared" si="0"/>
        <v>45815</v>
      </c>
      <c r="J5" s="22">
        <f t="shared" si="0"/>
        <v>45816</v>
      </c>
      <c r="K5" s="22">
        <f t="shared" si="0"/>
        <v>45817</v>
      </c>
      <c r="L5" s="22">
        <f t="shared" si="0"/>
        <v>45818</v>
      </c>
      <c r="M5" s="22">
        <f t="shared" si="0"/>
        <v>45819</v>
      </c>
      <c r="N5" s="22">
        <f t="shared" si="0"/>
        <v>45820</v>
      </c>
      <c r="O5" s="22">
        <f t="shared" si="0"/>
        <v>45821</v>
      </c>
      <c r="P5" s="22">
        <f t="shared" si="0"/>
        <v>45822</v>
      </c>
      <c r="Q5" s="22">
        <f t="shared" si="0"/>
        <v>45823</v>
      </c>
      <c r="R5" s="22">
        <f t="shared" si="0"/>
        <v>45824</v>
      </c>
      <c r="S5" s="22">
        <f t="shared" si="0"/>
        <v>45825</v>
      </c>
      <c r="T5" s="22">
        <f t="shared" si="0"/>
        <v>45826</v>
      </c>
      <c r="U5" s="22">
        <f t="shared" si="0"/>
        <v>45827</v>
      </c>
      <c r="V5" s="22">
        <f>IFERROR(IF(MONTH(U5+1)&gt;$B$1,"",U5+1),"")</f>
        <v>45828</v>
      </c>
      <c r="W5" s="22">
        <f t="shared" si="0"/>
        <v>45829</v>
      </c>
      <c r="X5" s="22">
        <f t="shared" si="0"/>
        <v>45830</v>
      </c>
      <c r="Y5" s="22">
        <f t="shared" si="0"/>
        <v>45831</v>
      </c>
      <c r="Z5" s="22">
        <f t="shared" si="0"/>
        <v>45832</v>
      </c>
      <c r="AA5" s="22">
        <f t="shared" si="0"/>
        <v>45833</v>
      </c>
      <c r="AB5" s="22">
        <f t="shared" si="0"/>
        <v>45834</v>
      </c>
      <c r="AC5" s="22">
        <f t="shared" si="0"/>
        <v>45835</v>
      </c>
      <c r="AD5" s="23">
        <f t="shared" si="0"/>
        <v>45836</v>
      </c>
      <c r="AE5" s="22">
        <f t="shared" si="0"/>
        <v>45837</v>
      </c>
      <c r="AF5" s="22">
        <f t="shared" si="0"/>
        <v>45838</v>
      </c>
      <c r="AG5" s="23" t="str">
        <f t="shared" si="0"/>
        <v/>
      </c>
    </row>
    <row r="6" spans="1:35" x14ac:dyDescent="0.2">
      <c r="A6" s="15"/>
      <c r="B6" s="24"/>
      <c r="C6" s="25">
        <f>C5</f>
        <v>45809</v>
      </c>
      <c r="D6" s="25">
        <f t="shared" ref="D6:AG6" si="1">D5</f>
        <v>45810</v>
      </c>
      <c r="E6" s="25">
        <f t="shared" si="1"/>
        <v>45811</v>
      </c>
      <c r="F6" s="25">
        <f t="shared" si="1"/>
        <v>45812</v>
      </c>
      <c r="G6" s="25">
        <f t="shared" si="1"/>
        <v>45813</v>
      </c>
      <c r="H6" s="25">
        <f t="shared" si="1"/>
        <v>45814</v>
      </c>
      <c r="I6" s="25">
        <f t="shared" si="1"/>
        <v>45815</v>
      </c>
      <c r="J6" s="25">
        <f t="shared" si="1"/>
        <v>45816</v>
      </c>
      <c r="K6" s="25">
        <f t="shared" si="1"/>
        <v>45817</v>
      </c>
      <c r="L6" s="25">
        <f t="shared" si="1"/>
        <v>45818</v>
      </c>
      <c r="M6" s="25">
        <f t="shared" si="1"/>
        <v>45819</v>
      </c>
      <c r="N6" s="25">
        <f t="shared" si="1"/>
        <v>45820</v>
      </c>
      <c r="O6" s="25">
        <f t="shared" si="1"/>
        <v>45821</v>
      </c>
      <c r="P6" s="25">
        <f t="shared" si="1"/>
        <v>45822</v>
      </c>
      <c r="Q6" s="25">
        <f t="shared" si="1"/>
        <v>45823</v>
      </c>
      <c r="R6" s="25">
        <f t="shared" si="1"/>
        <v>45824</v>
      </c>
      <c r="S6" s="25">
        <f t="shared" si="1"/>
        <v>45825</v>
      </c>
      <c r="T6" s="25">
        <f t="shared" si="1"/>
        <v>45826</v>
      </c>
      <c r="U6" s="25">
        <f t="shared" si="1"/>
        <v>45827</v>
      </c>
      <c r="V6" s="25">
        <f t="shared" si="1"/>
        <v>45828</v>
      </c>
      <c r="W6" s="25">
        <f t="shared" si="1"/>
        <v>45829</v>
      </c>
      <c r="X6" s="25">
        <f t="shared" si="1"/>
        <v>45830</v>
      </c>
      <c r="Y6" s="25">
        <f t="shared" si="1"/>
        <v>45831</v>
      </c>
      <c r="Z6" s="25">
        <f t="shared" si="1"/>
        <v>45832</v>
      </c>
      <c r="AA6" s="25">
        <f t="shared" si="1"/>
        <v>45833</v>
      </c>
      <c r="AB6" s="25">
        <f t="shared" si="1"/>
        <v>45834</v>
      </c>
      <c r="AC6" s="25">
        <f t="shared" si="1"/>
        <v>45835</v>
      </c>
      <c r="AD6" s="26">
        <f t="shared" si="1"/>
        <v>45836</v>
      </c>
      <c r="AE6" s="25">
        <f t="shared" si="1"/>
        <v>45837</v>
      </c>
      <c r="AF6" s="25">
        <f t="shared" si="1"/>
        <v>45838</v>
      </c>
      <c r="AG6" s="26" t="str">
        <f t="shared" si="1"/>
        <v/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0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75" priority="9" stopIfTrue="1">
      <formula>WEEKDAY(C$6,2)&gt;5</formula>
    </cfRule>
  </conditionalFormatting>
  <conditionalFormatting sqref="C7:AG27">
    <cfRule type="expression" dxfId="73" priority="11" stopIfTrue="1">
      <formula>AND($B7&lt;&gt;"",WEEKDAY(C$6,2)&gt;5)</formula>
    </cfRule>
  </conditionalFormatting>
  <conditionalFormatting sqref="C28:AG46">
    <cfRule type="expression" dxfId="71" priority="8" stopIfTrue="1">
      <formula>AND($A28&lt;&gt;"",WEEKDAY(C$6,2)&gt;5)</formula>
    </cfRule>
  </conditionalFormatting>
  <conditionalFormatting sqref="AE4:AG4">
    <cfRule type="expression" dxfId="70" priority="3">
      <formula>AE$5&lt;&gt;""</formula>
    </cfRule>
  </conditionalFormatting>
  <conditionalFormatting sqref="AE5:AG27">
    <cfRule type="expression" dxfId="69" priority="1">
      <formula>AE$5=""</formula>
    </cfRule>
  </conditionalFormatting>
  <conditionalFormatting sqref="AE28:AG28">
    <cfRule type="expression" dxfId="68" priority="2">
      <formula>AE$5&lt;&gt;""</formula>
    </cfRule>
  </conditionalFormatting>
  <conditionalFormatting sqref="AE3:AH4 AE28:AH28">
    <cfRule type="expression" dxfId="67" priority="5">
      <formula>AD$5&lt;&gt;""</formula>
    </cfRule>
  </conditionalFormatting>
  <conditionalFormatting sqref="AE5:AH27">
    <cfRule type="expression" dxfId="66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6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67ACD2E7-0EF1-4A2B-AF71-73213FEE2898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0" stopIfTrue="1" id="{E9993F1F-5A1B-41B1-83B9-FDEA4235AC28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98D1398A-F3F8-4D7A-B64D-8465378F7EA4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I46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7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Feiertag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Juli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45839</v>
      </c>
      <c r="D5" s="22">
        <f>IFERROR(IF(MONTH(C5+1)&gt;$B$1,"",C5+1),"")</f>
        <v>45840</v>
      </c>
      <c r="E5" s="22">
        <f t="shared" ref="E5:AG5" si="0">IFERROR(IF(MONTH(D5+1)&gt;$B$1,"",D5+1),"")</f>
        <v>45841</v>
      </c>
      <c r="F5" s="22">
        <f t="shared" si="0"/>
        <v>45842</v>
      </c>
      <c r="G5" s="22">
        <f t="shared" si="0"/>
        <v>45843</v>
      </c>
      <c r="H5" s="22">
        <f t="shared" si="0"/>
        <v>45844</v>
      </c>
      <c r="I5" s="22">
        <f t="shared" si="0"/>
        <v>45845</v>
      </c>
      <c r="J5" s="22">
        <f t="shared" si="0"/>
        <v>45846</v>
      </c>
      <c r="K5" s="22">
        <f t="shared" si="0"/>
        <v>45847</v>
      </c>
      <c r="L5" s="22">
        <f t="shared" si="0"/>
        <v>45848</v>
      </c>
      <c r="M5" s="22">
        <f t="shared" si="0"/>
        <v>45849</v>
      </c>
      <c r="N5" s="22">
        <f t="shared" si="0"/>
        <v>45850</v>
      </c>
      <c r="O5" s="22">
        <f t="shared" si="0"/>
        <v>45851</v>
      </c>
      <c r="P5" s="22">
        <f t="shared" si="0"/>
        <v>45852</v>
      </c>
      <c r="Q5" s="22">
        <f t="shared" si="0"/>
        <v>45853</v>
      </c>
      <c r="R5" s="22">
        <f t="shared" si="0"/>
        <v>45854</v>
      </c>
      <c r="S5" s="22">
        <f t="shared" si="0"/>
        <v>45855</v>
      </c>
      <c r="T5" s="22">
        <f t="shared" si="0"/>
        <v>45856</v>
      </c>
      <c r="U5" s="22">
        <f t="shared" si="0"/>
        <v>45857</v>
      </c>
      <c r="V5" s="22">
        <f>IFERROR(IF(MONTH(U5+1)&gt;$B$1,"",U5+1),"")</f>
        <v>45858</v>
      </c>
      <c r="W5" s="22">
        <f t="shared" si="0"/>
        <v>45859</v>
      </c>
      <c r="X5" s="22">
        <f t="shared" si="0"/>
        <v>45860</v>
      </c>
      <c r="Y5" s="22">
        <f t="shared" si="0"/>
        <v>45861</v>
      </c>
      <c r="Z5" s="22">
        <f t="shared" si="0"/>
        <v>45862</v>
      </c>
      <c r="AA5" s="22">
        <f t="shared" si="0"/>
        <v>45863</v>
      </c>
      <c r="AB5" s="22">
        <f t="shared" si="0"/>
        <v>45864</v>
      </c>
      <c r="AC5" s="22">
        <f t="shared" si="0"/>
        <v>45865</v>
      </c>
      <c r="AD5" s="23">
        <f t="shared" si="0"/>
        <v>45866</v>
      </c>
      <c r="AE5" s="22">
        <f t="shared" si="0"/>
        <v>45867</v>
      </c>
      <c r="AF5" s="22">
        <f t="shared" si="0"/>
        <v>45868</v>
      </c>
      <c r="AG5" s="23">
        <f t="shared" si="0"/>
        <v>45869</v>
      </c>
    </row>
    <row r="6" spans="1:35" x14ac:dyDescent="0.2">
      <c r="A6" s="15"/>
      <c r="B6" s="24"/>
      <c r="C6" s="25">
        <f>C5</f>
        <v>45839</v>
      </c>
      <c r="D6" s="25">
        <f t="shared" ref="D6:AG6" si="1">D5</f>
        <v>45840</v>
      </c>
      <c r="E6" s="25">
        <f t="shared" si="1"/>
        <v>45841</v>
      </c>
      <c r="F6" s="25">
        <f t="shared" si="1"/>
        <v>45842</v>
      </c>
      <c r="G6" s="25">
        <f t="shared" si="1"/>
        <v>45843</v>
      </c>
      <c r="H6" s="25">
        <f t="shared" si="1"/>
        <v>45844</v>
      </c>
      <c r="I6" s="25">
        <f t="shared" si="1"/>
        <v>45845</v>
      </c>
      <c r="J6" s="25">
        <f t="shared" si="1"/>
        <v>45846</v>
      </c>
      <c r="K6" s="25">
        <f t="shared" si="1"/>
        <v>45847</v>
      </c>
      <c r="L6" s="25">
        <f t="shared" si="1"/>
        <v>45848</v>
      </c>
      <c r="M6" s="25">
        <f t="shared" si="1"/>
        <v>45849</v>
      </c>
      <c r="N6" s="25">
        <f t="shared" si="1"/>
        <v>45850</v>
      </c>
      <c r="O6" s="25">
        <f t="shared" si="1"/>
        <v>45851</v>
      </c>
      <c r="P6" s="25">
        <f t="shared" si="1"/>
        <v>45852</v>
      </c>
      <c r="Q6" s="25">
        <f t="shared" si="1"/>
        <v>45853</v>
      </c>
      <c r="R6" s="25">
        <f t="shared" si="1"/>
        <v>45854</v>
      </c>
      <c r="S6" s="25">
        <f t="shared" si="1"/>
        <v>45855</v>
      </c>
      <c r="T6" s="25">
        <f t="shared" si="1"/>
        <v>45856</v>
      </c>
      <c r="U6" s="25">
        <f t="shared" si="1"/>
        <v>45857</v>
      </c>
      <c r="V6" s="25">
        <f t="shared" si="1"/>
        <v>45858</v>
      </c>
      <c r="W6" s="25">
        <f t="shared" si="1"/>
        <v>45859</v>
      </c>
      <c r="X6" s="25">
        <f t="shared" si="1"/>
        <v>45860</v>
      </c>
      <c r="Y6" s="25">
        <f t="shared" si="1"/>
        <v>45861</v>
      </c>
      <c r="Z6" s="25">
        <f t="shared" si="1"/>
        <v>45862</v>
      </c>
      <c r="AA6" s="25">
        <f t="shared" si="1"/>
        <v>45863</v>
      </c>
      <c r="AB6" s="25">
        <f t="shared" si="1"/>
        <v>45864</v>
      </c>
      <c r="AC6" s="25">
        <f t="shared" si="1"/>
        <v>45865</v>
      </c>
      <c r="AD6" s="26">
        <f t="shared" si="1"/>
        <v>45866</v>
      </c>
      <c r="AE6" s="25">
        <f t="shared" si="1"/>
        <v>45867</v>
      </c>
      <c r="AF6" s="25">
        <f t="shared" si="1"/>
        <v>45868</v>
      </c>
      <c r="AG6" s="26">
        <f t="shared" si="1"/>
        <v>45869</v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0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64" priority="9" stopIfTrue="1">
      <formula>WEEKDAY(C$6,2)&gt;5</formula>
    </cfRule>
  </conditionalFormatting>
  <conditionalFormatting sqref="C7:AG27">
    <cfRule type="expression" dxfId="62" priority="11" stopIfTrue="1">
      <formula>AND($B7&lt;&gt;"",WEEKDAY(C$6,2)&gt;5)</formula>
    </cfRule>
  </conditionalFormatting>
  <conditionalFormatting sqref="C28:AG46">
    <cfRule type="expression" dxfId="60" priority="8" stopIfTrue="1">
      <formula>AND($A28&lt;&gt;"",WEEKDAY(C$6,2)&gt;5)</formula>
    </cfRule>
  </conditionalFormatting>
  <conditionalFormatting sqref="AE4:AG4">
    <cfRule type="expression" dxfId="59" priority="3">
      <formula>AE$5&lt;&gt;""</formula>
    </cfRule>
  </conditionalFormatting>
  <conditionalFormatting sqref="AE5:AG27">
    <cfRule type="expression" dxfId="58" priority="1">
      <formula>AE$5=""</formula>
    </cfRule>
  </conditionalFormatting>
  <conditionalFormatting sqref="AE28:AG28">
    <cfRule type="expression" dxfId="57" priority="2">
      <formula>AE$5&lt;&gt;""</formula>
    </cfRule>
  </conditionalFormatting>
  <conditionalFormatting sqref="AE3:AH4 AE28:AH28">
    <cfRule type="expression" dxfId="56" priority="5">
      <formula>AD$5&lt;&gt;""</formula>
    </cfRule>
  </conditionalFormatting>
  <conditionalFormatting sqref="AE5:AH27">
    <cfRule type="expression" dxfId="55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7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C8674F3B-036C-41E8-AAB2-DA526FC30CD0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0" stopIfTrue="1" id="{2FC7BA9B-B9C1-424C-A7D9-20EDE1491DD7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4321FB47-7B84-43FC-B1C3-099D0DFC314E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AI46"/>
  <sheetViews>
    <sheetView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8</v>
      </c>
      <c r="C1" s="16" t="s">
        <v>43</v>
      </c>
      <c r="AI1" s="16" t="s">
        <v>45</v>
      </c>
    </row>
    <row r="2" spans="1:35" x14ac:dyDescent="0.2">
      <c r="B2">
        <v>2025</v>
      </c>
      <c r="D2" s="11" t="s">
        <v>44</v>
      </c>
      <c r="E2" t="str">
        <f>IF(B1=12,"anwesend für Weihnachten","anwesend für Feiertag")</f>
        <v>anwesend für Feiertag</v>
      </c>
    </row>
    <row r="3" spans="1:3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5" x14ac:dyDescent="0.2">
      <c r="A4" s="15"/>
      <c r="B4" s="30" t="s">
        <v>15</v>
      </c>
      <c r="C4" s="29" t="str">
        <f>TEXT(DATE(B2,B1,1),"MMMM")</f>
        <v>August</v>
      </c>
      <c r="D4" s="27"/>
      <c r="E4" s="27"/>
      <c r="F4" s="28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5" x14ac:dyDescent="0.2">
      <c r="A5" s="15"/>
      <c r="B5" s="21"/>
      <c r="C5" s="22">
        <f>DATE(B2,B1,1)</f>
        <v>45870</v>
      </c>
      <c r="D5" s="22">
        <f>IFERROR(IF(MONTH(C5+1)&gt;$B$1,"",C5+1),"")</f>
        <v>45871</v>
      </c>
      <c r="E5" s="22">
        <f t="shared" ref="E5:AG5" si="0">IFERROR(IF(MONTH(D5+1)&gt;$B$1,"",D5+1),"")</f>
        <v>45872</v>
      </c>
      <c r="F5" s="22">
        <f t="shared" si="0"/>
        <v>45873</v>
      </c>
      <c r="G5" s="22">
        <f t="shared" si="0"/>
        <v>45874</v>
      </c>
      <c r="H5" s="22">
        <f t="shared" si="0"/>
        <v>45875</v>
      </c>
      <c r="I5" s="22">
        <f t="shared" si="0"/>
        <v>45876</v>
      </c>
      <c r="J5" s="22">
        <f t="shared" si="0"/>
        <v>45877</v>
      </c>
      <c r="K5" s="22">
        <f t="shared" si="0"/>
        <v>45878</v>
      </c>
      <c r="L5" s="22">
        <f t="shared" si="0"/>
        <v>45879</v>
      </c>
      <c r="M5" s="22">
        <f t="shared" si="0"/>
        <v>45880</v>
      </c>
      <c r="N5" s="22">
        <f t="shared" si="0"/>
        <v>45881</v>
      </c>
      <c r="O5" s="22">
        <f t="shared" si="0"/>
        <v>45882</v>
      </c>
      <c r="P5" s="22">
        <f t="shared" si="0"/>
        <v>45883</v>
      </c>
      <c r="Q5" s="22">
        <f t="shared" si="0"/>
        <v>45884</v>
      </c>
      <c r="R5" s="22">
        <f t="shared" si="0"/>
        <v>45885</v>
      </c>
      <c r="S5" s="22">
        <f t="shared" si="0"/>
        <v>45886</v>
      </c>
      <c r="T5" s="22">
        <f t="shared" si="0"/>
        <v>45887</v>
      </c>
      <c r="U5" s="22">
        <f t="shared" si="0"/>
        <v>45888</v>
      </c>
      <c r="V5" s="22">
        <f>IFERROR(IF(MONTH(U5+1)&gt;$B$1,"",U5+1),"")</f>
        <v>45889</v>
      </c>
      <c r="W5" s="22">
        <f t="shared" si="0"/>
        <v>45890</v>
      </c>
      <c r="X5" s="22">
        <f t="shared" si="0"/>
        <v>45891</v>
      </c>
      <c r="Y5" s="22">
        <f t="shared" si="0"/>
        <v>45892</v>
      </c>
      <c r="Z5" s="22">
        <f t="shared" si="0"/>
        <v>45893</v>
      </c>
      <c r="AA5" s="22">
        <f t="shared" si="0"/>
        <v>45894</v>
      </c>
      <c r="AB5" s="22">
        <f t="shared" si="0"/>
        <v>45895</v>
      </c>
      <c r="AC5" s="22">
        <f t="shared" si="0"/>
        <v>45896</v>
      </c>
      <c r="AD5" s="23">
        <f t="shared" si="0"/>
        <v>45897</v>
      </c>
      <c r="AE5" s="22">
        <f t="shared" si="0"/>
        <v>45898</v>
      </c>
      <c r="AF5" s="22">
        <f t="shared" si="0"/>
        <v>45899</v>
      </c>
      <c r="AG5" s="23">
        <f t="shared" si="0"/>
        <v>45900</v>
      </c>
    </row>
    <row r="6" spans="1:35" x14ac:dyDescent="0.2">
      <c r="A6" s="15"/>
      <c r="B6" s="24"/>
      <c r="C6" s="25">
        <f>C5</f>
        <v>45870</v>
      </c>
      <c r="D6" s="25">
        <f t="shared" ref="D6:AG6" si="1">D5</f>
        <v>45871</v>
      </c>
      <c r="E6" s="25">
        <f t="shared" si="1"/>
        <v>45872</v>
      </c>
      <c r="F6" s="25">
        <f t="shared" si="1"/>
        <v>45873</v>
      </c>
      <c r="G6" s="25">
        <f t="shared" si="1"/>
        <v>45874</v>
      </c>
      <c r="H6" s="25">
        <f t="shared" si="1"/>
        <v>45875</v>
      </c>
      <c r="I6" s="25">
        <f t="shared" si="1"/>
        <v>45876</v>
      </c>
      <c r="J6" s="25">
        <f t="shared" si="1"/>
        <v>45877</v>
      </c>
      <c r="K6" s="25">
        <f t="shared" si="1"/>
        <v>45878</v>
      </c>
      <c r="L6" s="25">
        <f t="shared" si="1"/>
        <v>45879</v>
      </c>
      <c r="M6" s="25">
        <f t="shared" si="1"/>
        <v>45880</v>
      </c>
      <c r="N6" s="25">
        <f t="shared" si="1"/>
        <v>45881</v>
      </c>
      <c r="O6" s="25">
        <f t="shared" si="1"/>
        <v>45882</v>
      </c>
      <c r="P6" s="25">
        <f t="shared" si="1"/>
        <v>45883</v>
      </c>
      <c r="Q6" s="25">
        <f t="shared" si="1"/>
        <v>45884</v>
      </c>
      <c r="R6" s="25">
        <f t="shared" si="1"/>
        <v>45885</v>
      </c>
      <c r="S6" s="25">
        <f t="shared" si="1"/>
        <v>45886</v>
      </c>
      <c r="T6" s="25">
        <f t="shared" si="1"/>
        <v>45887</v>
      </c>
      <c r="U6" s="25">
        <f t="shared" si="1"/>
        <v>45888</v>
      </c>
      <c r="V6" s="25">
        <f t="shared" si="1"/>
        <v>45889</v>
      </c>
      <c r="W6" s="25">
        <f t="shared" si="1"/>
        <v>45890</v>
      </c>
      <c r="X6" s="25">
        <f t="shared" si="1"/>
        <v>45891</v>
      </c>
      <c r="Y6" s="25">
        <f t="shared" si="1"/>
        <v>45892</v>
      </c>
      <c r="Z6" s="25">
        <f t="shared" si="1"/>
        <v>45893</v>
      </c>
      <c r="AA6" s="25">
        <f t="shared" si="1"/>
        <v>45894</v>
      </c>
      <c r="AB6" s="25">
        <f t="shared" si="1"/>
        <v>45895</v>
      </c>
      <c r="AC6" s="25">
        <f t="shared" si="1"/>
        <v>45896</v>
      </c>
      <c r="AD6" s="26">
        <f t="shared" si="1"/>
        <v>45897</v>
      </c>
      <c r="AE6" s="25">
        <f t="shared" si="1"/>
        <v>45898</v>
      </c>
      <c r="AF6" s="25">
        <f t="shared" si="1"/>
        <v>45899</v>
      </c>
      <c r="AG6" s="26">
        <f t="shared" si="1"/>
        <v>45900</v>
      </c>
    </row>
    <row r="7" spans="1:35" x14ac:dyDescent="0.2">
      <c r="A7" s="15"/>
      <c r="B7" s="24" t="str">
        <f>IF(Mitarbeiter!A3="","",Mitarbeiter!A3)</f>
        <v>Donald Duck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31"/>
      <c r="AF7" s="31"/>
      <c r="AG7" s="32"/>
      <c r="AI7">
        <f>COUNTIF(C7:AG7,"U")</f>
        <v>0</v>
      </c>
    </row>
    <row r="8" spans="1:35" x14ac:dyDescent="0.2">
      <c r="A8" s="15"/>
      <c r="B8" s="24" t="str">
        <f>IF(Mitarbeiter!A4="","",Mitarbeiter!A4)</f>
        <v>Daisy Duck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2"/>
      <c r="AE8" s="31"/>
      <c r="AF8" s="31"/>
      <c r="AG8" s="32"/>
      <c r="AI8">
        <f t="shared" ref="AI8:AI38" si="2">COUNTIF(C8:AG8,"U")</f>
        <v>0</v>
      </c>
    </row>
    <row r="9" spans="1:35" x14ac:dyDescent="0.2">
      <c r="A9" s="15"/>
      <c r="B9" s="24" t="str">
        <f>IF(Mitarbeiter!A5="","",Mitarbeiter!A5)</f>
        <v>Tick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2"/>
      <c r="AE9" s="31"/>
      <c r="AF9" s="31"/>
      <c r="AG9" s="32"/>
      <c r="AI9">
        <f t="shared" si="2"/>
        <v>0</v>
      </c>
    </row>
    <row r="10" spans="1:35" x14ac:dyDescent="0.2">
      <c r="A10" s="15"/>
      <c r="B10" s="24" t="str">
        <f>IF(Mitarbeiter!A6="","",Mitarbeiter!A6)</f>
        <v>Trick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E10" s="31"/>
      <c r="AF10" s="31"/>
      <c r="AG10" s="32"/>
      <c r="AI10">
        <f t="shared" si="2"/>
        <v>0</v>
      </c>
    </row>
    <row r="11" spans="1:35" x14ac:dyDescent="0.2">
      <c r="A11" s="15"/>
      <c r="B11" s="24" t="str">
        <f>IF(Mitarbeiter!A7="","",Mitarbeiter!A7)</f>
        <v>Track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2"/>
      <c r="AE11" s="31"/>
      <c r="AF11" s="31"/>
      <c r="AG11" s="32"/>
      <c r="AI11">
        <f t="shared" si="2"/>
        <v>0</v>
      </c>
    </row>
    <row r="12" spans="1:35" x14ac:dyDescent="0.2">
      <c r="A12" s="15"/>
      <c r="B12" s="24" t="str">
        <f>IF(Mitarbeiter!A8="","",Mitarbeiter!A8)</f>
        <v>Daniel Düsentrieb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31"/>
      <c r="AF12" s="31"/>
      <c r="AG12" s="32"/>
      <c r="AI12">
        <f t="shared" si="2"/>
        <v>0</v>
      </c>
    </row>
    <row r="13" spans="1:35" x14ac:dyDescent="0.2">
      <c r="A13" s="15"/>
      <c r="B13" s="24" t="str">
        <f>IF(Mitarbeiter!A9="","",Mitarbeiter!A9)</f>
        <v>Panzerknacker I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31"/>
      <c r="AF13" s="31"/>
      <c r="AG13" s="32"/>
      <c r="AI13">
        <f t="shared" si="2"/>
        <v>0</v>
      </c>
    </row>
    <row r="14" spans="1:35" x14ac:dyDescent="0.2">
      <c r="A14" s="15"/>
      <c r="B14" s="24" t="str">
        <f>IF(Mitarbeiter!A10="","",Mitarbeiter!A10)</f>
        <v>Panzerknacker II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31"/>
      <c r="AF14" s="31"/>
      <c r="AG14" s="32"/>
      <c r="AI14">
        <f t="shared" si="2"/>
        <v>0</v>
      </c>
    </row>
    <row r="15" spans="1:35" x14ac:dyDescent="0.2">
      <c r="A15" s="15"/>
      <c r="B15" s="24" t="str">
        <f>IF(Mitarbeiter!A11="","",Mitarbeiter!A11)</f>
        <v>Panzerknacker III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1"/>
      <c r="AF15" s="31"/>
      <c r="AG15" s="32"/>
      <c r="AI15">
        <f t="shared" si="2"/>
        <v>0</v>
      </c>
    </row>
    <row r="16" spans="1:35" x14ac:dyDescent="0.2">
      <c r="A16" s="15"/>
      <c r="B16" s="24" t="str">
        <f>IF(Mitarbeiter!A12="","",Mitarbeiter!A12)</f>
        <v>Gundel Gaukley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1"/>
      <c r="AF16" s="31"/>
      <c r="AG16" s="32"/>
      <c r="AI16">
        <f t="shared" si="2"/>
        <v>0</v>
      </c>
    </row>
    <row r="17" spans="1:35" x14ac:dyDescent="0.2">
      <c r="A17" s="15"/>
      <c r="B17" s="24" t="str">
        <f>IF(Mitarbeiter!A13="","",Mitarbeiter!A13)</f>
        <v>Dagobert Duck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31"/>
      <c r="AF17" s="31"/>
      <c r="AG17" s="32"/>
      <c r="AI17">
        <f t="shared" si="2"/>
        <v>0</v>
      </c>
    </row>
    <row r="18" spans="1:35" x14ac:dyDescent="0.2">
      <c r="A18" s="15"/>
      <c r="B18" s="24" t="str">
        <f>IF(Mitarbeiter!A14="","",Mitarbeiter!A14)</f>
        <v>Dustav Gans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31"/>
      <c r="AF18" s="31"/>
      <c r="AG18" s="32"/>
      <c r="AI18">
        <f t="shared" si="2"/>
        <v>0</v>
      </c>
    </row>
    <row r="19" spans="1:35" x14ac:dyDescent="0.2">
      <c r="A19" s="15"/>
      <c r="B19" s="24" t="str">
        <f>IF(Mitarbeiter!A15="","",Mitarbeiter!A15)</f>
        <v>Anette Duck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31"/>
      <c r="AF19" s="31"/>
      <c r="AG19" s="32"/>
      <c r="AI19">
        <f t="shared" si="2"/>
        <v>0</v>
      </c>
    </row>
    <row r="20" spans="1:35" x14ac:dyDescent="0.2">
      <c r="A20" s="15"/>
      <c r="B20" s="24" t="str">
        <f>IF(Mitarbeiter!A16="","",Mitarbeiter!A16)</f>
        <v>Primus von Quack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2"/>
      <c r="AI20">
        <f t="shared" si="2"/>
        <v>0</v>
      </c>
    </row>
    <row r="21" spans="1:35" x14ac:dyDescent="0.2">
      <c r="A21" s="15"/>
      <c r="B21" s="24" t="str">
        <f>IF(Mitarbeiter!A17="","",Mitarbeiter!A17)</f>
        <v>Franz Gans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1"/>
      <c r="AF21" s="31"/>
      <c r="AG21" s="32"/>
      <c r="AI21">
        <f t="shared" si="2"/>
        <v>0</v>
      </c>
    </row>
    <row r="22" spans="1:35" x14ac:dyDescent="0.2">
      <c r="A22" s="15"/>
      <c r="B22" s="24" t="str">
        <f>IF(Mitarbeiter!A18="","",Mitarbeiter!A18)</f>
        <v>Gilbert Gans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I22">
        <f t="shared" si="2"/>
        <v>0</v>
      </c>
    </row>
    <row r="23" spans="1:35" x14ac:dyDescent="0.2">
      <c r="A23" s="15"/>
      <c r="B23" s="24" t="str">
        <f>IF(Mitarbeiter!A19="","",Mitarbeiter!A19)</f>
        <v>Emil Erpel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I23">
        <f t="shared" si="2"/>
        <v>0</v>
      </c>
    </row>
    <row r="24" spans="1:35" x14ac:dyDescent="0.2">
      <c r="A24" s="15"/>
      <c r="B24" s="24" t="str">
        <f>IF(Mitarbeiter!A20="","",Mitarbeiter!A20)</f>
        <v>Freddy Duck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I24">
        <f t="shared" si="2"/>
        <v>0</v>
      </c>
    </row>
    <row r="25" spans="1:35" x14ac:dyDescent="0.2">
      <c r="A25" s="15"/>
      <c r="B25" s="24" t="str">
        <f>IF(Mitarbeiter!A21="","",Mitarbeiter!A21)</f>
        <v>Golo Gans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I25">
        <f t="shared" si="2"/>
        <v>0</v>
      </c>
    </row>
    <row r="26" spans="1:35" x14ac:dyDescent="0.2">
      <c r="A26" s="15"/>
      <c r="B26" s="24" t="str">
        <f>IF(Mitarbeiter!A22="","",Mitarbeiter!A22)</f>
        <v>Degenhard Duck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I26">
        <f t="shared" si="2"/>
        <v>0</v>
      </c>
    </row>
    <row r="27" spans="1:35" x14ac:dyDescent="0.2">
      <c r="A27" s="15"/>
      <c r="B27" s="20" t="str">
        <f>IF(Mitarbeiter!A23="","",Mitarbeiter!A23)</f>
        <v>Gotthold Gans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33"/>
      <c r="AF27" s="33"/>
      <c r="AG27" s="34"/>
      <c r="AI27">
        <f t="shared" si="2"/>
        <v>0</v>
      </c>
    </row>
    <row r="28" spans="1:35" x14ac:dyDescent="0.2">
      <c r="A28" s="15" t="str">
        <f>IF(Mitarbeiter!A24="","",Mitarbeiter!A24)</f>
        <v/>
      </c>
      <c r="B28" s="19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6"/>
      <c r="AF28" s="36"/>
      <c r="AG28" s="36"/>
      <c r="AI28">
        <f t="shared" si="2"/>
        <v>0</v>
      </c>
    </row>
    <row r="29" spans="1:35" x14ac:dyDescent="0.2">
      <c r="A29" t="str">
        <f>IF(Mitarbeiter!A25="","",Mitarbeiter!A25)</f>
        <v/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I29">
        <f t="shared" si="2"/>
        <v>0</v>
      </c>
    </row>
    <row r="30" spans="1:35" x14ac:dyDescent="0.2">
      <c r="A30" t="str">
        <f>IF(Mitarbeiter!A26="","",Mitarbeiter!A26)</f>
        <v/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I30">
        <f t="shared" si="2"/>
        <v>0</v>
      </c>
    </row>
    <row r="31" spans="1:35" x14ac:dyDescent="0.2">
      <c r="A31" t="str">
        <f>IF(Mitarbeiter!A27="","",Mitarbeiter!A27)</f>
        <v/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I31">
        <f t="shared" si="2"/>
        <v>0</v>
      </c>
    </row>
    <row r="32" spans="1:35" x14ac:dyDescent="0.2">
      <c r="A32" t="str">
        <f>IF(Mitarbeiter!A28="","",Mitarbeiter!A28)</f>
        <v/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I32">
        <f t="shared" si="2"/>
        <v>0</v>
      </c>
    </row>
    <row r="33" spans="3:35" x14ac:dyDescent="0.2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I33">
        <f t="shared" si="2"/>
        <v>0</v>
      </c>
    </row>
    <row r="34" spans="3:35" x14ac:dyDescent="0.2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I34">
        <f t="shared" si="2"/>
        <v>0</v>
      </c>
    </row>
    <row r="35" spans="3:35" x14ac:dyDescent="0.2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I35">
        <f t="shared" si="2"/>
        <v>0</v>
      </c>
    </row>
    <row r="36" spans="3:35" x14ac:dyDescent="0.2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I36">
        <f t="shared" si="2"/>
        <v>0</v>
      </c>
    </row>
    <row r="37" spans="3:35" x14ac:dyDescent="0.2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I37">
        <f t="shared" si="2"/>
        <v>0</v>
      </c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I38">
        <f t="shared" si="2"/>
        <v>0</v>
      </c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3:35" x14ac:dyDescent="0.2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3:35" x14ac:dyDescent="0.2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3:35" x14ac:dyDescent="0.2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3:35" x14ac:dyDescent="0.2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 spans="3:35" x14ac:dyDescent="0.2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3:35" x14ac:dyDescent="0.2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</sheetData>
  <conditionalFormatting sqref="C5:AG6">
    <cfRule type="expression" dxfId="53" priority="9" stopIfTrue="1">
      <formula>WEEKDAY(C$6,2)&gt;5</formula>
    </cfRule>
  </conditionalFormatting>
  <conditionalFormatting sqref="C7:AG27">
    <cfRule type="expression" dxfId="51" priority="11" stopIfTrue="1">
      <formula>AND($B7&lt;&gt;"",WEEKDAY(C$6,2)&gt;5)</formula>
    </cfRule>
  </conditionalFormatting>
  <conditionalFormatting sqref="C28:AG46">
    <cfRule type="expression" dxfId="49" priority="8" stopIfTrue="1">
      <formula>AND($A28&lt;&gt;"",WEEKDAY(C$6,2)&gt;5)</formula>
    </cfRule>
  </conditionalFormatting>
  <conditionalFormatting sqref="AE4:AG4">
    <cfRule type="expression" dxfId="48" priority="3">
      <formula>AE$5&lt;&gt;""</formula>
    </cfRule>
  </conditionalFormatting>
  <conditionalFormatting sqref="AE5:AG27">
    <cfRule type="expression" dxfId="47" priority="1">
      <formula>AE$5=""</formula>
    </cfRule>
  </conditionalFormatting>
  <conditionalFormatting sqref="AE28:AG28">
    <cfRule type="expression" dxfId="46" priority="2">
      <formula>AE$5&lt;&gt;""</formula>
    </cfRule>
  </conditionalFormatting>
  <conditionalFormatting sqref="AE3:AH4 AE28:AH28">
    <cfRule type="expression" dxfId="45" priority="5">
      <formula>AD$5&lt;&gt;""</formula>
    </cfRule>
  </conditionalFormatting>
  <conditionalFormatting sqref="AE5:AH27">
    <cfRule type="expression" dxfId="44" priority="4" stopIfTrue="1">
      <formula>AND(AE$5="",AD$5&lt;&gt;"")</formula>
    </cfRule>
  </conditionalFormatting>
  <dataValidations count="1">
    <dataValidation type="list" allowBlank="1" showInputMessage="1" showErrorMessage="1" sqref="C7:AH46" xr:uid="{00000000-0002-0000-08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9CEBB94E-FFB8-46DB-828A-4EFCC3BF6E39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10" stopIfTrue="1" id="{6B74BB16-3747-47B5-8663-17731E39F03E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  <x14:conditionalFormatting xmlns:xm="http://schemas.microsoft.com/office/excel/2006/main">
          <x14:cfRule type="expression" priority="7" stopIfTrue="1" id="{85A01DD5-203E-476A-A6CF-533D0CCB58E7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Mitarbeiter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  <vt:lpstr>Feiertage</vt:lpstr>
      <vt:lpstr>Feiertage</vt:lpstr>
    </vt:vector>
  </TitlesOfParts>
  <Company>Wacker-Chemie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Wacker-Chemie GmbH</dc:creator>
  <cp:lastModifiedBy>Rene Martin</cp:lastModifiedBy>
  <dcterms:created xsi:type="dcterms:W3CDTF">2003-02-28T11:10:14Z</dcterms:created>
  <dcterms:modified xsi:type="dcterms:W3CDTF">2025-02-01T12:47:05Z</dcterms:modified>
</cp:coreProperties>
</file>