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3\"/>
    </mc:Choice>
  </mc:AlternateContent>
  <bookViews>
    <workbookView xWindow="0" yWindow="0" windowWidth="25200" windowHeight="12000" xr2:uid="{00000000-000D-0000-FFFF-FFFF00000000}"/>
  </bookViews>
  <sheets>
    <sheet name="Tabelle1" sheetId="1" r:id="rId1"/>
    <sheet name="Tabelle2" sheetId="2" r:id="rId2"/>
    <sheet name="Tabelle3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6" i="1" l="1"/>
  <c r="B4" i="1"/>
  <c r="B29" i="1"/>
  <c r="B9" i="1"/>
  <c r="B27" i="1"/>
  <c r="B19" i="1"/>
  <c r="B24" i="1"/>
  <c r="B10" i="1"/>
  <c r="B12" i="1"/>
  <c r="B35" i="1"/>
  <c r="B15" i="1"/>
  <c r="B23" i="1"/>
  <c r="B16" i="1"/>
  <c r="B37" i="1"/>
  <c r="B26" i="1"/>
  <c r="B14" i="1"/>
  <c r="B8" i="1"/>
  <c r="B36" i="1"/>
  <c r="B40" i="1"/>
  <c r="B5" i="1"/>
  <c r="B39" i="1"/>
  <c r="B28" i="1"/>
  <c r="B32" i="1"/>
  <c r="B11" i="1"/>
  <c r="B3" i="1"/>
  <c r="B18" i="1"/>
  <c r="B30" i="1"/>
  <c r="B25" i="1"/>
  <c r="B13" i="1"/>
  <c r="B33" i="1"/>
  <c r="B34" i="1"/>
  <c r="B22" i="1"/>
  <c r="B20" i="1"/>
  <c r="B21" i="1"/>
  <c r="B38" i="1"/>
  <c r="B17" i="1"/>
  <c r="B31" i="1"/>
  <c r="B2" i="1"/>
  <c r="D3" i="1" l="1"/>
  <c r="E3" i="1" s="1"/>
  <c r="F3" i="1" s="1"/>
  <c r="D4" i="1"/>
  <c r="D5" i="1"/>
  <c r="E5" i="1" s="1"/>
  <c r="F5" i="1" s="1"/>
  <c r="D6" i="1"/>
  <c r="D7" i="1"/>
  <c r="D8" i="1"/>
  <c r="E8" i="1" s="1"/>
  <c r="F8" i="1" s="1"/>
  <c r="D9" i="1"/>
  <c r="E9" i="1" s="1"/>
  <c r="F9" i="1" s="1"/>
  <c r="D10" i="1"/>
  <c r="E10" i="1" s="1"/>
  <c r="F10" i="1" s="1"/>
  <c r="D11" i="1"/>
  <c r="E11" i="1" s="1"/>
  <c r="F11" i="1" s="1"/>
  <c r="D12" i="1"/>
  <c r="E12" i="1" s="1"/>
  <c r="F12" i="1" s="1"/>
  <c r="D13" i="1"/>
  <c r="E13" i="1" s="1"/>
  <c r="F13" i="1" s="1"/>
  <c r="D14" i="1"/>
  <c r="D15" i="1"/>
  <c r="D16" i="1"/>
  <c r="E16" i="1" s="1"/>
  <c r="F16" i="1" s="1"/>
  <c r="D17" i="1"/>
  <c r="E17" i="1" s="1"/>
  <c r="F17" i="1" s="1"/>
  <c r="D18" i="1"/>
  <c r="E18" i="1" s="1"/>
  <c r="F18" i="1" s="1"/>
  <c r="D19" i="1"/>
  <c r="E19" i="1" s="1"/>
  <c r="F19" i="1" s="1"/>
  <c r="D20" i="1"/>
  <c r="E20" i="1" s="1"/>
  <c r="F20" i="1" s="1"/>
  <c r="D21" i="1"/>
  <c r="E21" i="1" s="1"/>
  <c r="F21" i="1" s="1"/>
  <c r="D22" i="1"/>
  <c r="E22" i="1" s="1"/>
  <c r="F22" i="1" s="1"/>
  <c r="D23" i="1"/>
  <c r="D24" i="1"/>
  <c r="E24" i="1" s="1"/>
  <c r="F24" i="1" s="1"/>
  <c r="D25" i="1"/>
  <c r="E25" i="1" s="1"/>
  <c r="F25" i="1" s="1"/>
  <c r="D26" i="1"/>
  <c r="E26" i="1" s="1"/>
  <c r="F26" i="1" s="1"/>
  <c r="D27" i="1"/>
  <c r="E27" i="1" s="1"/>
  <c r="F27" i="1" s="1"/>
  <c r="D28" i="1"/>
  <c r="E28" i="1" s="1"/>
  <c r="F28" i="1" s="1"/>
  <c r="D29" i="1"/>
  <c r="E29" i="1" s="1"/>
  <c r="F29" i="1" s="1"/>
  <c r="D30" i="1"/>
  <c r="D31" i="1"/>
  <c r="E31" i="1" s="1"/>
  <c r="F31" i="1" s="1"/>
  <c r="D32" i="1"/>
  <c r="E32" i="1" s="1"/>
  <c r="F32" i="1" s="1"/>
  <c r="D33" i="1"/>
  <c r="E33" i="1" s="1"/>
  <c r="F33" i="1" s="1"/>
  <c r="D34" i="1"/>
  <c r="D35" i="1"/>
  <c r="E35" i="1" s="1"/>
  <c r="F35" i="1" s="1"/>
  <c r="D36" i="1"/>
  <c r="E36" i="1" s="1"/>
  <c r="F36" i="1" s="1"/>
  <c r="D37" i="1"/>
  <c r="E37" i="1" s="1"/>
  <c r="F37" i="1" s="1"/>
  <c r="D38" i="1"/>
  <c r="E38" i="1" s="1"/>
  <c r="F38" i="1" s="1"/>
  <c r="D39" i="1"/>
  <c r="E39" i="1" s="1"/>
  <c r="F39" i="1" s="1"/>
  <c r="D40" i="1"/>
  <c r="E40" i="1" s="1"/>
  <c r="F40" i="1" s="1"/>
  <c r="D2" i="1"/>
  <c r="E2" i="1" s="1"/>
  <c r="F2" i="1" s="1"/>
  <c r="E4" i="1"/>
  <c r="F4" i="1" s="1"/>
  <c r="E6" i="1"/>
  <c r="F6" i="1" s="1"/>
  <c r="E7" i="1"/>
  <c r="F7" i="1" s="1"/>
  <c r="E14" i="1"/>
  <c r="F14" i="1" s="1"/>
  <c r="E15" i="1"/>
  <c r="F15" i="1" s="1"/>
  <c r="E23" i="1"/>
  <c r="F23" i="1" s="1"/>
  <c r="E30" i="1"/>
  <c r="F30" i="1" s="1"/>
  <c r="D42" i="1" l="1"/>
  <c r="G10" i="1" s="1"/>
  <c r="E34" i="1"/>
  <c r="F34" i="1" s="1"/>
  <c r="G19" i="1" l="1"/>
  <c r="G4" i="1"/>
  <c r="G33" i="1"/>
  <c r="G23" i="1"/>
  <c r="G35" i="1"/>
  <c r="G39" i="1"/>
  <c r="G15" i="1"/>
  <c r="G16" i="1"/>
  <c r="G26" i="1"/>
  <c r="G8" i="1"/>
  <c r="G36" i="1"/>
  <c r="G32" i="1"/>
  <c r="G29" i="1"/>
  <c r="G38" i="1"/>
  <c r="G27" i="1"/>
  <c r="G12" i="1"/>
  <c r="G31" i="1"/>
  <c r="G5" i="1"/>
  <c r="G20" i="1"/>
  <c r="G13" i="1"/>
  <c r="G18" i="1"/>
  <c r="G28" i="1"/>
  <c r="G21" i="1"/>
  <c r="G34" i="1"/>
  <c r="G24" i="1"/>
  <c r="G14" i="1"/>
  <c r="G40" i="1"/>
  <c r="G37" i="1"/>
  <c r="G3" i="1"/>
  <c r="G25" i="1"/>
  <c r="G30" i="1"/>
  <c r="G9" i="1"/>
  <c r="G6" i="1"/>
  <c r="G11" i="1"/>
  <c r="G2" i="1"/>
  <c r="H2" i="1" s="1"/>
  <c r="J2" i="1" s="1"/>
  <c r="G7" i="1"/>
  <c r="G17" i="1"/>
  <c r="G22" i="1"/>
  <c r="I2" i="1" l="1"/>
  <c r="H3" i="1"/>
  <c r="H4" i="1" s="1"/>
  <c r="K2" i="1"/>
  <c r="I3" i="1" l="1"/>
  <c r="K3" i="1"/>
  <c r="J3" i="1"/>
  <c r="H5" i="1"/>
  <c r="J4" i="1"/>
  <c r="K4" i="1"/>
  <c r="I4" i="1"/>
  <c r="H6" i="1" l="1"/>
  <c r="I5" i="1"/>
  <c r="J5" i="1"/>
  <c r="K5" i="1"/>
  <c r="H7" i="1" l="1"/>
  <c r="I6" i="1"/>
  <c r="J6" i="1"/>
  <c r="K6" i="1"/>
  <c r="H8" i="1" l="1"/>
  <c r="J7" i="1"/>
  <c r="K7" i="1"/>
  <c r="I7" i="1"/>
  <c r="H9" i="1" l="1"/>
  <c r="J8" i="1"/>
  <c r="K8" i="1"/>
  <c r="I8" i="1"/>
  <c r="H10" i="1" l="1"/>
  <c r="J9" i="1"/>
  <c r="I9" i="1"/>
  <c r="K9" i="1"/>
  <c r="H11" i="1" l="1"/>
  <c r="I10" i="1"/>
  <c r="J10" i="1"/>
  <c r="K10" i="1"/>
  <c r="H12" i="1" l="1"/>
  <c r="J11" i="1"/>
  <c r="K11" i="1"/>
  <c r="I11" i="1"/>
  <c r="H13" i="1" l="1"/>
  <c r="J12" i="1"/>
  <c r="K12" i="1"/>
  <c r="I12" i="1"/>
  <c r="H14" i="1" l="1"/>
  <c r="I13" i="1"/>
  <c r="J13" i="1"/>
  <c r="K13" i="1"/>
  <c r="H15" i="1" l="1"/>
  <c r="I14" i="1"/>
  <c r="J14" i="1"/>
  <c r="K14" i="1"/>
  <c r="H16" i="1" l="1"/>
  <c r="J15" i="1"/>
  <c r="K15" i="1"/>
  <c r="I15" i="1"/>
  <c r="H17" i="1" l="1"/>
  <c r="J16" i="1"/>
  <c r="K16" i="1"/>
  <c r="I16" i="1"/>
  <c r="H18" i="1" l="1"/>
  <c r="J17" i="1"/>
  <c r="I17" i="1"/>
  <c r="K17" i="1"/>
  <c r="H19" i="1" l="1"/>
  <c r="I18" i="1"/>
  <c r="J18" i="1"/>
  <c r="K18" i="1"/>
  <c r="H20" i="1" l="1"/>
  <c r="J19" i="1"/>
  <c r="K19" i="1"/>
  <c r="I19" i="1"/>
  <c r="H21" i="1" l="1"/>
  <c r="J20" i="1"/>
  <c r="K20" i="1"/>
  <c r="I20" i="1"/>
  <c r="H22" i="1" l="1"/>
  <c r="I21" i="1"/>
  <c r="J21" i="1"/>
  <c r="K21" i="1"/>
  <c r="H23" i="1" l="1"/>
  <c r="I22" i="1"/>
  <c r="J22" i="1"/>
  <c r="K22" i="1"/>
  <c r="H24" i="1" l="1"/>
  <c r="J23" i="1"/>
  <c r="K23" i="1"/>
  <c r="I23" i="1"/>
  <c r="H25" i="1" l="1"/>
  <c r="J24" i="1"/>
  <c r="K24" i="1"/>
  <c r="I24" i="1"/>
  <c r="H26" i="1" l="1"/>
  <c r="J25" i="1"/>
  <c r="I25" i="1"/>
  <c r="K25" i="1"/>
  <c r="H27" i="1" l="1"/>
  <c r="I26" i="1"/>
  <c r="J26" i="1"/>
  <c r="K26" i="1"/>
  <c r="H28" i="1" l="1"/>
  <c r="J27" i="1"/>
  <c r="K27" i="1"/>
  <c r="I27" i="1"/>
  <c r="H29" i="1" l="1"/>
  <c r="J28" i="1"/>
  <c r="K28" i="1"/>
  <c r="I28" i="1"/>
  <c r="H30" i="1" l="1"/>
  <c r="I29" i="1"/>
  <c r="J29" i="1"/>
  <c r="K29" i="1"/>
  <c r="H31" i="1" l="1"/>
  <c r="I30" i="1"/>
  <c r="J30" i="1"/>
  <c r="K30" i="1"/>
  <c r="H32" i="1" l="1"/>
  <c r="J31" i="1"/>
  <c r="K31" i="1"/>
  <c r="I31" i="1"/>
  <c r="H33" i="1" l="1"/>
  <c r="J32" i="1"/>
  <c r="K32" i="1"/>
  <c r="I32" i="1"/>
  <c r="H34" i="1" l="1"/>
  <c r="J33" i="1"/>
  <c r="I33" i="1"/>
  <c r="K33" i="1"/>
  <c r="H35" i="1" l="1"/>
  <c r="I34" i="1"/>
  <c r="J34" i="1"/>
  <c r="K34" i="1"/>
  <c r="H36" i="1" l="1"/>
  <c r="J35" i="1"/>
  <c r="K35" i="1"/>
  <c r="I35" i="1"/>
  <c r="H37" i="1" l="1"/>
  <c r="J36" i="1"/>
  <c r="K36" i="1"/>
  <c r="I36" i="1"/>
  <c r="H38" i="1" l="1"/>
  <c r="I37" i="1"/>
  <c r="J37" i="1"/>
  <c r="K37" i="1"/>
  <c r="H39" i="1" l="1"/>
  <c r="I38" i="1"/>
  <c r="J38" i="1"/>
  <c r="K38" i="1"/>
  <c r="H40" i="1" l="1"/>
  <c r="J39" i="1"/>
  <c r="K39" i="1"/>
  <c r="I39" i="1"/>
  <c r="J40" i="1" l="1"/>
  <c r="K40" i="1"/>
  <c r="I40" i="1"/>
</calcChain>
</file>

<file path=xl/sharedStrings.xml><?xml version="1.0" encoding="utf-8"?>
<sst xmlns="http://schemas.openxmlformats.org/spreadsheetml/2006/main" count="48" uniqueCount="48">
  <si>
    <t>Artikel</t>
  </si>
  <si>
    <t>Äpfel</t>
  </si>
  <si>
    <t>Birnen</t>
  </si>
  <si>
    <t>Bananen</t>
  </si>
  <si>
    <t>Pfirsiche</t>
  </si>
  <si>
    <t>Blumenkohl</t>
  </si>
  <si>
    <t>Lauch</t>
  </si>
  <si>
    <t>Karotten</t>
  </si>
  <si>
    <t>Kopfsalat</t>
  </si>
  <si>
    <t>Bohnensuppe</t>
  </si>
  <si>
    <t>Erbsensuppe</t>
  </si>
  <si>
    <t>Schollen</t>
  </si>
  <si>
    <t>Heringe</t>
  </si>
  <si>
    <t>Katzenfutter</t>
  </si>
  <si>
    <t>Hundefutter</t>
  </si>
  <si>
    <t>Vogelfutter</t>
  </si>
  <si>
    <t>Kugelschreiber</t>
  </si>
  <si>
    <t>Bleistifte</t>
  </si>
  <si>
    <t>Hefte</t>
  </si>
  <si>
    <t>Blöcke</t>
  </si>
  <si>
    <t>Spirituosen</t>
  </si>
  <si>
    <t>Wein</t>
  </si>
  <si>
    <t>Bier</t>
  </si>
  <si>
    <t>Wasser</t>
  </si>
  <si>
    <t>Limonade</t>
  </si>
  <si>
    <t>Säfte</t>
  </si>
  <si>
    <t>Cola</t>
  </si>
  <si>
    <t>Backfisch</t>
  </si>
  <si>
    <t>Kabeljau</t>
  </si>
  <si>
    <t>Pommes Frites</t>
  </si>
  <si>
    <t>Kroketten</t>
  </si>
  <si>
    <t>Hähnchen</t>
  </si>
  <si>
    <t>Salami</t>
  </si>
  <si>
    <t>Schinken</t>
  </si>
  <si>
    <t>Käse (NL)</t>
  </si>
  <si>
    <t>Käse (D)</t>
  </si>
  <si>
    <t>Käse (F)</t>
  </si>
  <si>
    <t>Vollmilch</t>
  </si>
  <si>
    <t>Joghurt</t>
  </si>
  <si>
    <t>Quark</t>
  </si>
  <si>
    <t>Umsatz</t>
  </si>
  <si>
    <t>Umsatz sortiert</t>
  </si>
  <si>
    <t>Artikel sortiert</t>
  </si>
  <si>
    <t>Prozentual</t>
  </si>
  <si>
    <t>A (&lt;80%)</t>
  </si>
  <si>
    <t>B (&lt;95%)</t>
  </si>
  <si>
    <t>C (&gt;=95%)</t>
  </si>
  <si>
    <t>Proz. kum.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</si>
</sst>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7]_-;\-* #,##0.00\ [$€-407]_-;_-* &quot;-&quot;??\ [$€-407]_-;_-@_-"/>
  </numFmts>
  <fonts count="2" x14ac:knownFonts="1">
    <font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0" applyNumberFormat="1"/>
    <xf numFmtId="10" fontId="0" fillId="0" borderId="0" xfId="1" applyNumberFormat="1" applyFont="1"/>
    <xf numFmtId="10" fontId="0" fillId="0" borderId="0" xfId="0" applyNumberForma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CCFF"/>
      <color rgb="FF660033"/>
      <color rgb="FFFF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ABC-Analyse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Tabelle1!$I$1</c:f>
              <c:strCache>
                <c:ptCount val="1"/>
                <c:pt idx="0">
                  <c:v>A (&lt;80%)</c:v>
                </c:pt>
              </c:strCache>
            </c:strRef>
          </c:tx>
          <c:spPr>
            <a:solidFill>
              <a:srgbClr val="660033"/>
            </a:solidFill>
            <a:ln>
              <a:noFill/>
            </a:ln>
            <a:effectLst/>
          </c:spPr>
          <c:invertIfNegative val="0"/>
          <c:cat>
            <c:strRef>
              <c:f>Tabelle1!$F$2:$F$40</c:f>
              <c:strCache>
                <c:ptCount val="39"/>
                <c:pt idx="0">
                  <c:v>Lauch</c:v>
                </c:pt>
                <c:pt idx="1">
                  <c:v>Quark</c:v>
                </c:pt>
                <c:pt idx="2">
                  <c:v>Kabeljau</c:v>
                </c:pt>
                <c:pt idx="3">
                  <c:v>Vollmilch</c:v>
                </c:pt>
                <c:pt idx="4">
                  <c:v>Bleistifte</c:v>
                </c:pt>
                <c:pt idx="5">
                  <c:v>Bananen</c:v>
                </c:pt>
                <c:pt idx="6">
                  <c:v>Wasser</c:v>
                </c:pt>
                <c:pt idx="7">
                  <c:v>Vogelfutter</c:v>
                </c:pt>
                <c:pt idx="8">
                  <c:v>Kopfsalat</c:v>
                </c:pt>
                <c:pt idx="9">
                  <c:v>Blöcke</c:v>
                </c:pt>
                <c:pt idx="10">
                  <c:v>Kugelschreiber</c:v>
                </c:pt>
                <c:pt idx="11">
                  <c:v>Hähnchen</c:v>
                </c:pt>
                <c:pt idx="12">
                  <c:v>Heringe</c:v>
                </c:pt>
                <c:pt idx="13">
                  <c:v>Käse (NL)</c:v>
                </c:pt>
                <c:pt idx="14">
                  <c:v>Kroketten</c:v>
                </c:pt>
                <c:pt idx="15">
                  <c:v>Cola</c:v>
                </c:pt>
                <c:pt idx="16">
                  <c:v>Limonade</c:v>
                </c:pt>
                <c:pt idx="17">
                  <c:v>Pommes Frites</c:v>
                </c:pt>
                <c:pt idx="18">
                  <c:v>Backfisch</c:v>
                </c:pt>
                <c:pt idx="19">
                  <c:v>Erbsensuppe</c:v>
                </c:pt>
                <c:pt idx="20">
                  <c:v>Schollen</c:v>
                </c:pt>
                <c:pt idx="21">
                  <c:v>Äpfel</c:v>
                </c:pt>
                <c:pt idx="22">
                  <c:v>Blumenkohl</c:v>
                </c:pt>
                <c:pt idx="23">
                  <c:v>Katzenfutter</c:v>
                </c:pt>
                <c:pt idx="24">
                  <c:v>Säfte</c:v>
                </c:pt>
                <c:pt idx="25">
                  <c:v>Bohnensuppe</c:v>
                </c:pt>
                <c:pt idx="26">
                  <c:v>Käse (F)</c:v>
                </c:pt>
                <c:pt idx="27">
                  <c:v>Birnen</c:v>
                </c:pt>
                <c:pt idx="28">
                  <c:v>Hundefutter</c:v>
                </c:pt>
                <c:pt idx="29">
                  <c:v>Käse (D)</c:v>
                </c:pt>
                <c:pt idx="30">
                  <c:v>Joghurt</c:v>
                </c:pt>
                <c:pt idx="31">
                  <c:v>Karotten</c:v>
                </c:pt>
                <c:pt idx="32">
                  <c:v>Spirituosen</c:v>
                </c:pt>
                <c:pt idx="33">
                  <c:v>Salami</c:v>
                </c:pt>
                <c:pt idx="34">
                  <c:v>Wein</c:v>
                </c:pt>
                <c:pt idx="35">
                  <c:v>Bier</c:v>
                </c:pt>
                <c:pt idx="36">
                  <c:v>Hefte</c:v>
                </c:pt>
                <c:pt idx="37">
                  <c:v>Pfirsiche</c:v>
                </c:pt>
                <c:pt idx="38">
                  <c:v>Schinken</c:v>
                </c:pt>
              </c:strCache>
            </c:strRef>
          </c:cat>
          <c:val>
            <c:numRef>
              <c:f>Tabelle1!$I$2:$I$40</c:f>
              <c:numCache>
                <c:formatCode>0.00%</c:formatCode>
                <c:ptCount val="39"/>
                <c:pt idx="0">
                  <c:v>5.1176226627004918E-2</c:v>
                </c:pt>
                <c:pt idx="1">
                  <c:v>0.10009697628482046</c:v>
                </c:pt>
                <c:pt idx="2">
                  <c:v>0.14370318466326909</c:v>
                </c:pt>
                <c:pt idx="3">
                  <c:v>0.18726922648696648</c:v>
                </c:pt>
                <c:pt idx="4">
                  <c:v>0.22899670352380477</c:v>
                </c:pt>
                <c:pt idx="5">
                  <c:v>0.27033917100074678</c:v>
                </c:pt>
                <c:pt idx="6">
                  <c:v>0.31143794856656642</c:v>
                </c:pt>
                <c:pt idx="7">
                  <c:v>0.35142122339254017</c:v>
                </c:pt>
                <c:pt idx="8">
                  <c:v>0.3911641395049148</c:v>
                </c:pt>
                <c:pt idx="9">
                  <c:v>0.42895740820532879</c:v>
                </c:pt>
                <c:pt idx="10">
                  <c:v>0.46573959439595197</c:v>
                </c:pt>
                <c:pt idx="11">
                  <c:v>0.50156739249616999</c:v>
                </c:pt>
                <c:pt idx="12">
                  <c:v>0.5372919234731679</c:v>
                </c:pt>
                <c:pt idx="13">
                  <c:v>0.57114925417690521</c:v>
                </c:pt>
                <c:pt idx="14">
                  <c:v>0.60411343957547214</c:v>
                </c:pt>
                <c:pt idx="15">
                  <c:v>0.6342732691514068</c:v>
                </c:pt>
                <c:pt idx="16">
                  <c:v>0.66427384186113481</c:v>
                </c:pt>
                <c:pt idx="17">
                  <c:v>0.69330087209469915</c:v>
                </c:pt>
                <c:pt idx="18">
                  <c:v>0.71852213728095604</c:v>
                </c:pt>
                <c:pt idx="19">
                  <c:v>0.74361726539176598</c:v>
                </c:pt>
                <c:pt idx="20">
                  <c:v>0.76791463575725349</c:v>
                </c:pt>
                <c:pt idx="21">
                  <c:v>0.79115185251097331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59-42BE-BD0F-BA4ABFDFDA33}"/>
            </c:ext>
          </c:extLst>
        </c:ser>
        <c:ser>
          <c:idx val="1"/>
          <c:order val="1"/>
          <c:tx>
            <c:strRef>
              <c:f>Tabelle1!$J$1</c:f>
              <c:strCache>
                <c:ptCount val="1"/>
                <c:pt idx="0">
                  <c:v>B (&lt;95%)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  <a:effectLst/>
          </c:spPr>
          <c:invertIfNegative val="0"/>
          <c:cat>
            <c:strRef>
              <c:f>Tabelle1!$F$2:$F$40</c:f>
              <c:strCache>
                <c:ptCount val="39"/>
                <c:pt idx="0">
                  <c:v>Lauch</c:v>
                </c:pt>
                <c:pt idx="1">
                  <c:v>Quark</c:v>
                </c:pt>
                <c:pt idx="2">
                  <c:v>Kabeljau</c:v>
                </c:pt>
                <c:pt idx="3">
                  <c:v>Vollmilch</c:v>
                </c:pt>
                <c:pt idx="4">
                  <c:v>Bleistifte</c:v>
                </c:pt>
                <c:pt idx="5">
                  <c:v>Bananen</c:v>
                </c:pt>
                <c:pt idx="6">
                  <c:v>Wasser</c:v>
                </c:pt>
                <c:pt idx="7">
                  <c:v>Vogelfutter</c:v>
                </c:pt>
                <c:pt idx="8">
                  <c:v>Kopfsalat</c:v>
                </c:pt>
                <c:pt idx="9">
                  <c:v>Blöcke</c:v>
                </c:pt>
                <c:pt idx="10">
                  <c:v>Kugelschreiber</c:v>
                </c:pt>
                <c:pt idx="11">
                  <c:v>Hähnchen</c:v>
                </c:pt>
                <c:pt idx="12">
                  <c:v>Heringe</c:v>
                </c:pt>
                <c:pt idx="13">
                  <c:v>Käse (NL)</c:v>
                </c:pt>
                <c:pt idx="14">
                  <c:v>Kroketten</c:v>
                </c:pt>
                <c:pt idx="15">
                  <c:v>Cola</c:v>
                </c:pt>
                <c:pt idx="16">
                  <c:v>Limonade</c:v>
                </c:pt>
                <c:pt idx="17">
                  <c:v>Pommes Frites</c:v>
                </c:pt>
                <c:pt idx="18">
                  <c:v>Backfisch</c:v>
                </c:pt>
                <c:pt idx="19">
                  <c:v>Erbsensuppe</c:v>
                </c:pt>
                <c:pt idx="20">
                  <c:v>Schollen</c:v>
                </c:pt>
                <c:pt idx="21">
                  <c:v>Äpfel</c:v>
                </c:pt>
                <c:pt idx="22">
                  <c:v>Blumenkohl</c:v>
                </c:pt>
                <c:pt idx="23">
                  <c:v>Katzenfutter</c:v>
                </c:pt>
                <c:pt idx="24">
                  <c:v>Säfte</c:v>
                </c:pt>
                <c:pt idx="25">
                  <c:v>Bohnensuppe</c:v>
                </c:pt>
                <c:pt idx="26">
                  <c:v>Käse (F)</c:v>
                </c:pt>
                <c:pt idx="27">
                  <c:v>Birnen</c:v>
                </c:pt>
                <c:pt idx="28">
                  <c:v>Hundefutter</c:v>
                </c:pt>
                <c:pt idx="29">
                  <c:v>Käse (D)</c:v>
                </c:pt>
                <c:pt idx="30">
                  <c:v>Joghurt</c:v>
                </c:pt>
                <c:pt idx="31">
                  <c:v>Karotten</c:v>
                </c:pt>
                <c:pt idx="32">
                  <c:v>Spirituosen</c:v>
                </c:pt>
                <c:pt idx="33">
                  <c:v>Salami</c:v>
                </c:pt>
                <c:pt idx="34">
                  <c:v>Wein</c:v>
                </c:pt>
                <c:pt idx="35">
                  <c:v>Bier</c:v>
                </c:pt>
                <c:pt idx="36">
                  <c:v>Hefte</c:v>
                </c:pt>
                <c:pt idx="37">
                  <c:v>Pfirsiche</c:v>
                </c:pt>
                <c:pt idx="38">
                  <c:v>Schinken</c:v>
                </c:pt>
              </c:strCache>
            </c:strRef>
          </c:cat>
          <c:val>
            <c:numRef>
              <c:f>Tabelle1!$J$2:$J$40</c:f>
              <c:numCache>
                <c:formatCode>0.00%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0.81408125380124863</c:v>
                </c:pt>
                <c:pt idx="23">
                  <c:v>0.83619265391509867</c:v>
                </c:pt>
                <c:pt idx="24">
                  <c:v>0.85705837833973364</c:v>
                </c:pt>
                <c:pt idx="25">
                  <c:v>0.87492877963756821</c:v>
                </c:pt>
                <c:pt idx="26">
                  <c:v>0.89069213444046957</c:v>
                </c:pt>
                <c:pt idx="27">
                  <c:v>0.90594479103846359</c:v>
                </c:pt>
                <c:pt idx="28">
                  <c:v>0.92044408450428117</c:v>
                </c:pt>
                <c:pt idx="29">
                  <c:v>0.93278802911107883</c:v>
                </c:pt>
                <c:pt idx="30">
                  <c:v>0.94457290908739144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59-42BE-BD0F-BA4ABFDFDA33}"/>
            </c:ext>
          </c:extLst>
        </c:ser>
        <c:ser>
          <c:idx val="2"/>
          <c:order val="2"/>
          <c:tx>
            <c:strRef>
              <c:f>Tabelle1!$K$1</c:f>
              <c:strCache>
                <c:ptCount val="1"/>
                <c:pt idx="0">
                  <c:v>C (&gt;=95%)</c:v>
                </c:pt>
              </c:strCache>
            </c:strRef>
          </c:tx>
          <c:spPr>
            <a:solidFill>
              <a:srgbClr val="FFCCFF"/>
            </a:solidFill>
            <a:ln>
              <a:noFill/>
            </a:ln>
            <a:effectLst/>
          </c:spPr>
          <c:invertIfNegative val="0"/>
          <c:cat>
            <c:strRef>
              <c:f>Tabelle1!$F$2:$F$40</c:f>
              <c:strCache>
                <c:ptCount val="39"/>
                <c:pt idx="0">
                  <c:v>Lauch</c:v>
                </c:pt>
                <c:pt idx="1">
                  <c:v>Quark</c:v>
                </c:pt>
                <c:pt idx="2">
                  <c:v>Kabeljau</c:v>
                </c:pt>
                <c:pt idx="3">
                  <c:v>Vollmilch</c:v>
                </c:pt>
                <c:pt idx="4">
                  <c:v>Bleistifte</c:v>
                </c:pt>
                <c:pt idx="5">
                  <c:v>Bananen</c:v>
                </c:pt>
                <c:pt idx="6">
                  <c:v>Wasser</c:v>
                </c:pt>
                <c:pt idx="7">
                  <c:v>Vogelfutter</c:v>
                </c:pt>
                <c:pt idx="8">
                  <c:v>Kopfsalat</c:v>
                </c:pt>
                <c:pt idx="9">
                  <c:v>Blöcke</c:v>
                </c:pt>
                <c:pt idx="10">
                  <c:v>Kugelschreiber</c:v>
                </c:pt>
                <c:pt idx="11">
                  <c:v>Hähnchen</c:v>
                </c:pt>
                <c:pt idx="12">
                  <c:v>Heringe</c:v>
                </c:pt>
                <c:pt idx="13">
                  <c:v>Käse (NL)</c:v>
                </c:pt>
                <c:pt idx="14">
                  <c:v>Kroketten</c:v>
                </c:pt>
                <c:pt idx="15">
                  <c:v>Cola</c:v>
                </c:pt>
                <c:pt idx="16">
                  <c:v>Limonade</c:v>
                </c:pt>
                <c:pt idx="17">
                  <c:v>Pommes Frites</c:v>
                </c:pt>
                <c:pt idx="18">
                  <c:v>Backfisch</c:v>
                </c:pt>
                <c:pt idx="19">
                  <c:v>Erbsensuppe</c:v>
                </c:pt>
                <c:pt idx="20">
                  <c:v>Schollen</c:v>
                </c:pt>
                <c:pt idx="21">
                  <c:v>Äpfel</c:v>
                </c:pt>
                <c:pt idx="22">
                  <c:v>Blumenkohl</c:v>
                </c:pt>
                <c:pt idx="23">
                  <c:v>Katzenfutter</c:v>
                </c:pt>
                <c:pt idx="24">
                  <c:v>Säfte</c:v>
                </c:pt>
                <c:pt idx="25">
                  <c:v>Bohnensuppe</c:v>
                </c:pt>
                <c:pt idx="26">
                  <c:v>Käse (F)</c:v>
                </c:pt>
                <c:pt idx="27">
                  <c:v>Birnen</c:v>
                </c:pt>
                <c:pt idx="28">
                  <c:v>Hundefutter</c:v>
                </c:pt>
                <c:pt idx="29">
                  <c:v>Käse (D)</c:v>
                </c:pt>
                <c:pt idx="30">
                  <c:v>Joghurt</c:v>
                </c:pt>
                <c:pt idx="31">
                  <c:v>Karotten</c:v>
                </c:pt>
                <c:pt idx="32">
                  <c:v>Spirituosen</c:v>
                </c:pt>
                <c:pt idx="33">
                  <c:v>Salami</c:v>
                </c:pt>
                <c:pt idx="34">
                  <c:v>Wein</c:v>
                </c:pt>
                <c:pt idx="35">
                  <c:v>Bier</c:v>
                </c:pt>
                <c:pt idx="36">
                  <c:v>Hefte</c:v>
                </c:pt>
                <c:pt idx="37">
                  <c:v>Pfirsiche</c:v>
                </c:pt>
                <c:pt idx="38">
                  <c:v>Schinken</c:v>
                </c:pt>
              </c:strCache>
            </c:strRef>
          </c:cat>
          <c:val>
            <c:numRef>
              <c:f>Tabelle1!$K$2:$K$40</c:f>
              <c:numCache>
                <c:formatCode>0.00%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0.9561125616768017</c:v>
                </c:pt>
                <c:pt idx="32">
                  <c:v>0.96509539204415207</c:v>
                </c:pt>
                <c:pt idx="33">
                  <c:v>0.97382024678792467</c:v>
                </c:pt>
                <c:pt idx="34">
                  <c:v>0.98139385247996747</c:v>
                </c:pt>
                <c:pt idx="35">
                  <c:v>0.98731889976695697</c:v>
                </c:pt>
                <c:pt idx="36">
                  <c:v>0.99278962296097062</c:v>
                </c:pt>
                <c:pt idx="37">
                  <c:v>0.99746656022209335</c:v>
                </c:pt>
                <c:pt idx="38">
                  <c:v>0.99999999999999989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59-42BE-BD0F-BA4ABFDFD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2"/>
        <c:overlap val="100"/>
        <c:axId val="230816512"/>
        <c:axId val="230816120"/>
      </c:barChart>
      <c:catAx>
        <c:axId val="2308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30816120"/>
        <c:crosses val="autoZero"/>
        <c:auto val="1"/>
        <c:lblAlgn val="ctr"/>
        <c:lblOffset val="100"/>
        <c:noMultiLvlLbl val="0"/>
      </c:catAx>
      <c:valAx>
        <c:axId val="2308161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3081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0</xdr:row>
      <xdr:rowOff>57149</xdr:rowOff>
    </xdr:from>
    <xdr:to>
      <xdr:col>16</xdr:col>
      <xdr:colOff>381000</xdr:colOff>
      <xdr:row>42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workbookViewId="0">
      <selection activeCell="B7" sqref="B7"/>
    </sheetView>
  </sheetViews>
  <sheetFormatPr baseColWidth="10" defaultRowHeight="14.25" x14ac:dyDescent="0.2"/>
  <cols>
    <col min="2" max="2" width="14.875" customWidth="1"/>
  </cols>
  <sheetData>
    <row r="1" spans="1:11" x14ac:dyDescent="0.2">
      <c r="A1" t="s">
        <v>0</v>
      </c>
      <c r="B1" t="s">
        <v>40</v>
      </c>
      <c r="D1" t="s">
        <v>41</v>
      </c>
      <c r="F1" t="s">
        <v>42</v>
      </c>
      <c r="G1" t="s">
        <v>43</v>
      </c>
      <c r="H1" t="s">
        <v>47</v>
      </c>
      <c r="I1" t="s">
        <v>44</v>
      </c>
      <c r="J1" t="s">
        <v>45</v>
      </c>
      <c r="K1" t="s">
        <v>46</v>
      </c>
    </row>
    <row r="2" spans="1:11" x14ac:dyDescent="0.2">
      <c r="A2" t="s">
        <v>1</v>
      </c>
      <c r="B2" s="1">
        <f t="shared" ref="B2:B40" ca="1" si="0">RANDBETWEEN(10000,800000)</f>
        <v>362733</v>
      </c>
      <c r="D2">
        <f ca="1">LARGE(B:B,ROW()-1)</f>
        <v>798861</v>
      </c>
      <c r="E2">
        <f ca="1">MATCH(D2,$B$2:$B$40,0)</f>
        <v>26</v>
      </c>
      <c r="F2" t="str">
        <f ca="1">INDEX($A$2:$A$40,E2)</f>
        <v>Lauch</v>
      </c>
      <c r="G2" s="2">
        <f ca="1">D2/$D$42</f>
        <v>5.1176226627004918E-2</v>
      </c>
      <c r="H2" s="3">
        <f ca="1">G2</f>
        <v>5.1176226627004918E-2</v>
      </c>
      <c r="I2" s="2">
        <f ca="1">IF(H2&lt;80%,H2,0)</f>
        <v>5.1176226627004918E-2</v>
      </c>
      <c r="J2" s="2">
        <f ca="1">IF(AND(H2&gt;=80%,H2&lt;95%),H2,0)</f>
        <v>0</v>
      </c>
      <c r="K2" s="2">
        <f ca="1">IF(H2&gt;=95%,H2,0)</f>
        <v>0</v>
      </c>
    </row>
    <row r="3" spans="1:11" x14ac:dyDescent="0.2">
      <c r="A3" t="s">
        <v>27</v>
      </c>
      <c r="B3" s="1">
        <f t="shared" ca="1" si="0"/>
        <v>393704</v>
      </c>
      <c r="D3">
        <f t="shared" ref="D3:D40" ca="1" si="1">LARGE(B:B,ROW()-1)</f>
        <v>763653</v>
      </c>
      <c r="E3">
        <f t="shared" ref="E3:E40" ca="1" si="2">MATCH(D3,$B$2:$B$40,0)</f>
        <v>30</v>
      </c>
      <c r="F3" t="str">
        <f t="shared" ref="F3:F40" ca="1" si="3">INDEX($A$2:$A$40,E3)</f>
        <v>Quark</v>
      </c>
      <c r="G3" s="2">
        <f t="shared" ref="G3:G40" ca="1" si="4">D3/$D$42</f>
        <v>4.8920749657815545E-2</v>
      </c>
      <c r="H3" s="3">
        <f ca="1">H2+G3</f>
        <v>0.10009697628482046</v>
      </c>
      <c r="I3" s="2">
        <f t="shared" ref="I3:I40" ca="1" si="5">IF(H3&lt;80%,H3,0)</f>
        <v>0.10009697628482046</v>
      </c>
      <c r="J3" s="2">
        <f t="shared" ref="J3:J40" ca="1" si="6">IF(AND(H3&gt;=80%,H3&lt;95%),H3,0)</f>
        <v>0</v>
      </c>
      <c r="K3" s="2">
        <f t="shared" ref="K3:K40" ca="1" si="7">IF(H3&gt;=95%,H3,0)</f>
        <v>0</v>
      </c>
    </row>
    <row r="4" spans="1:11" x14ac:dyDescent="0.2">
      <c r="A4" t="s">
        <v>3</v>
      </c>
      <c r="B4" s="1">
        <f t="shared" ca="1" si="0"/>
        <v>645356</v>
      </c>
      <c r="D4">
        <f t="shared" ca="1" si="1"/>
        <v>680693</v>
      </c>
      <c r="E4">
        <f t="shared" ca="1" si="2"/>
        <v>17</v>
      </c>
      <c r="F4" t="str">
        <f t="shared" ca="1" si="3"/>
        <v>Kabeljau</v>
      </c>
      <c r="G4" s="2">
        <f t="shared" ca="1" si="4"/>
        <v>4.3606208378448641E-2</v>
      </c>
      <c r="H4" s="3">
        <f t="shared" ref="H4:H40" ca="1" si="8">H3+G4</f>
        <v>0.14370318466326909</v>
      </c>
      <c r="I4" s="2">
        <f t="shared" ca="1" si="5"/>
        <v>0.14370318466326909</v>
      </c>
      <c r="J4" s="2">
        <f t="shared" ca="1" si="6"/>
        <v>0</v>
      </c>
      <c r="K4" s="2">
        <f t="shared" ca="1" si="7"/>
        <v>0</v>
      </c>
    </row>
    <row r="5" spans="1:11" x14ac:dyDescent="0.2">
      <c r="A5" t="s">
        <v>22</v>
      </c>
      <c r="B5" s="1">
        <f t="shared" ca="1" si="0"/>
        <v>92490</v>
      </c>
      <c r="D5">
        <f t="shared" ca="1" si="1"/>
        <v>680066</v>
      </c>
      <c r="E5">
        <f t="shared" ca="1" si="2"/>
        <v>37</v>
      </c>
      <c r="F5" t="str">
        <f t="shared" ca="1" si="3"/>
        <v>Vollmilch</v>
      </c>
      <c r="G5" s="2">
        <f t="shared" ca="1" si="4"/>
        <v>4.3566041823697395E-2</v>
      </c>
      <c r="H5" s="3">
        <f t="shared" ca="1" si="8"/>
        <v>0.18726922648696648</v>
      </c>
      <c r="I5" s="2">
        <f t="shared" ca="1" si="5"/>
        <v>0.18726922648696648</v>
      </c>
      <c r="J5" s="2">
        <f t="shared" ca="1" si="6"/>
        <v>0</v>
      </c>
      <c r="K5" s="2">
        <f t="shared" ca="1" si="7"/>
        <v>0</v>
      </c>
    </row>
    <row r="6" spans="1:11" x14ac:dyDescent="0.2">
      <c r="A6" t="s">
        <v>2</v>
      </c>
      <c r="B6" s="1">
        <f t="shared" ca="1" si="0"/>
        <v>238094</v>
      </c>
      <c r="D6">
        <f t="shared" ca="1" si="1"/>
        <v>651366</v>
      </c>
      <c r="E6">
        <f t="shared" ca="1" si="2"/>
        <v>6</v>
      </c>
      <c r="F6" t="str">
        <f t="shared" ca="1" si="3"/>
        <v>Bleistifte</v>
      </c>
      <c r="G6" s="2">
        <f t="shared" ca="1" si="4"/>
        <v>4.1727477036838302E-2</v>
      </c>
      <c r="H6" s="3">
        <f t="shared" ca="1" si="8"/>
        <v>0.22899670352380477</v>
      </c>
      <c r="I6" s="2">
        <f t="shared" ca="1" si="5"/>
        <v>0.22899670352380477</v>
      </c>
      <c r="J6" s="2">
        <f t="shared" ca="1" si="6"/>
        <v>0</v>
      </c>
      <c r="K6" s="2">
        <f t="shared" ca="1" si="7"/>
        <v>0</v>
      </c>
    </row>
    <row r="7" spans="1:11" x14ac:dyDescent="0.2">
      <c r="A7" t="s">
        <v>17</v>
      </c>
      <c r="B7" s="1">
        <f t="shared" ca="1" si="0"/>
        <v>651366</v>
      </c>
      <c r="D7">
        <f t="shared" ca="1" si="1"/>
        <v>645356</v>
      </c>
      <c r="E7">
        <f t="shared" ca="1" si="2"/>
        <v>3</v>
      </c>
      <c r="F7" t="str">
        <f t="shared" ca="1" si="3"/>
        <v>Bananen</v>
      </c>
      <c r="G7" s="2">
        <f t="shared" ca="1" si="4"/>
        <v>4.1342467476942028E-2</v>
      </c>
      <c r="H7" s="3">
        <f t="shared" ca="1" si="8"/>
        <v>0.27033917100074678</v>
      </c>
      <c r="I7" s="2">
        <f t="shared" ca="1" si="5"/>
        <v>0.27033917100074678</v>
      </c>
      <c r="J7" s="2">
        <f t="shared" ca="1" si="6"/>
        <v>0</v>
      </c>
      <c r="K7" s="2">
        <f t="shared" ca="1" si="7"/>
        <v>0</v>
      </c>
    </row>
    <row r="8" spans="1:11" x14ac:dyDescent="0.2">
      <c r="A8" t="s">
        <v>19</v>
      </c>
      <c r="B8" s="1">
        <f t="shared" ca="1" si="0"/>
        <v>589953</v>
      </c>
      <c r="D8">
        <f t="shared" ca="1" si="1"/>
        <v>641552</v>
      </c>
      <c r="E8">
        <f t="shared" ca="1" si="2"/>
        <v>38</v>
      </c>
      <c r="F8" t="str">
        <f t="shared" ca="1" si="3"/>
        <v>Wasser</v>
      </c>
      <c r="G8" s="2">
        <f t="shared" ca="1" si="4"/>
        <v>4.1098777565819658E-2</v>
      </c>
      <c r="H8" s="3">
        <f t="shared" ca="1" si="8"/>
        <v>0.31143794856656642</v>
      </c>
      <c r="I8" s="2">
        <f t="shared" ca="1" si="5"/>
        <v>0.31143794856656642</v>
      </c>
      <c r="J8" s="2">
        <f t="shared" ca="1" si="6"/>
        <v>0</v>
      </c>
      <c r="K8" s="2">
        <f t="shared" ca="1" si="7"/>
        <v>0</v>
      </c>
    </row>
    <row r="9" spans="1:11" x14ac:dyDescent="0.2">
      <c r="A9" t="s">
        <v>5</v>
      </c>
      <c r="B9" s="1">
        <f t="shared" ca="1" si="0"/>
        <v>357928</v>
      </c>
      <c r="D9">
        <f t="shared" ca="1" si="1"/>
        <v>624139</v>
      </c>
      <c r="E9">
        <f t="shared" ca="1" si="2"/>
        <v>36</v>
      </c>
      <c r="F9" t="str">
        <f t="shared" ca="1" si="3"/>
        <v>Vogelfutter</v>
      </c>
      <c r="G9" s="2">
        <f t="shared" ca="1" si="4"/>
        <v>3.9983274825973754E-2</v>
      </c>
      <c r="H9" s="3">
        <f t="shared" ca="1" si="8"/>
        <v>0.35142122339254017</v>
      </c>
      <c r="I9" s="2">
        <f t="shared" ca="1" si="5"/>
        <v>0.35142122339254017</v>
      </c>
      <c r="J9" s="2">
        <f t="shared" ca="1" si="6"/>
        <v>0</v>
      </c>
      <c r="K9" s="2">
        <f t="shared" ca="1" si="7"/>
        <v>0</v>
      </c>
    </row>
    <row r="10" spans="1:11" x14ac:dyDescent="0.2">
      <c r="A10" t="s">
        <v>9</v>
      </c>
      <c r="B10" s="1">
        <f t="shared" ca="1" si="0"/>
        <v>278957</v>
      </c>
      <c r="D10">
        <f t="shared" ca="1" si="1"/>
        <v>620387</v>
      </c>
      <c r="E10">
        <f t="shared" ca="1" si="2"/>
        <v>23</v>
      </c>
      <c r="F10" t="str">
        <f t="shared" ca="1" si="3"/>
        <v>Kopfsalat</v>
      </c>
      <c r="G10" s="2">
        <f t="shared" ca="1" si="4"/>
        <v>3.974291611237462E-2</v>
      </c>
      <c r="H10" s="3">
        <f t="shared" ca="1" si="8"/>
        <v>0.3911641395049148</v>
      </c>
      <c r="I10" s="2">
        <f t="shared" ca="1" si="5"/>
        <v>0.3911641395049148</v>
      </c>
      <c r="J10" s="2">
        <f t="shared" ca="1" si="6"/>
        <v>0</v>
      </c>
      <c r="K10" s="2">
        <f t="shared" ca="1" si="7"/>
        <v>0</v>
      </c>
    </row>
    <row r="11" spans="1:11" x14ac:dyDescent="0.2">
      <c r="A11" t="s">
        <v>26</v>
      </c>
      <c r="B11" s="1">
        <f t="shared" ca="1" si="0"/>
        <v>470795</v>
      </c>
      <c r="D11">
        <f t="shared" ca="1" si="1"/>
        <v>589953</v>
      </c>
      <c r="E11">
        <f t="shared" ca="1" si="2"/>
        <v>7</v>
      </c>
      <c r="F11" t="str">
        <f t="shared" ca="1" si="3"/>
        <v>Blöcke</v>
      </c>
      <c r="G11" s="2">
        <f t="shared" ca="1" si="4"/>
        <v>3.7793268700414002E-2</v>
      </c>
      <c r="H11" s="3">
        <f t="shared" ca="1" si="8"/>
        <v>0.42895740820532879</v>
      </c>
      <c r="I11" s="2">
        <f t="shared" ca="1" si="5"/>
        <v>0.42895740820532879</v>
      </c>
      <c r="J11" s="2">
        <f t="shared" ca="1" si="6"/>
        <v>0</v>
      </c>
      <c r="K11" s="2">
        <f t="shared" ca="1" si="7"/>
        <v>0</v>
      </c>
    </row>
    <row r="12" spans="1:11" x14ac:dyDescent="0.2">
      <c r="A12" t="s">
        <v>10</v>
      </c>
      <c r="B12" s="1">
        <f t="shared" ca="1" si="0"/>
        <v>391735</v>
      </c>
      <c r="D12">
        <f t="shared" ca="1" si="1"/>
        <v>574170</v>
      </c>
      <c r="E12">
        <f t="shared" ca="1" si="2"/>
        <v>25</v>
      </c>
      <c r="F12" t="str">
        <f t="shared" ca="1" si="3"/>
        <v>Kugelschreiber</v>
      </c>
      <c r="G12" s="2">
        <f t="shared" ca="1" si="4"/>
        <v>3.6782186190623165E-2</v>
      </c>
      <c r="H12" s="3">
        <f t="shared" ca="1" si="8"/>
        <v>0.46573959439595197</v>
      </c>
      <c r="I12" s="2">
        <f t="shared" ca="1" si="5"/>
        <v>0.46573959439595197</v>
      </c>
      <c r="J12" s="2">
        <f t="shared" ca="1" si="6"/>
        <v>0</v>
      </c>
      <c r="K12" s="2">
        <f t="shared" ca="1" si="7"/>
        <v>0</v>
      </c>
    </row>
    <row r="13" spans="1:11" x14ac:dyDescent="0.2">
      <c r="A13" t="s">
        <v>31</v>
      </c>
      <c r="B13" s="1">
        <f t="shared" ca="1" si="0"/>
        <v>559272</v>
      </c>
      <c r="D13">
        <f t="shared" ca="1" si="1"/>
        <v>559272</v>
      </c>
      <c r="E13">
        <f t="shared" ca="1" si="2"/>
        <v>12</v>
      </c>
      <c r="F13" t="str">
        <f t="shared" ca="1" si="3"/>
        <v>Hähnchen</v>
      </c>
      <c r="G13" s="2">
        <f t="shared" ca="1" si="4"/>
        <v>3.582779810021805E-2</v>
      </c>
      <c r="H13" s="3">
        <f t="shared" ca="1" si="8"/>
        <v>0.50156739249616999</v>
      </c>
      <c r="I13" s="2">
        <f t="shared" ca="1" si="5"/>
        <v>0.50156739249616999</v>
      </c>
      <c r="J13" s="2">
        <f t="shared" ca="1" si="6"/>
        <v>0</v>
      </c>
      <c r="K13" s="2">
        <f t="shared" ca="1" si="7"/>
        <v>0</v>
      </c>
    </row>
    <row r="14" spans="1:11" x14ac:dyDescent="0.2">
      <c r="A14" t="s">
        <v>18</v>
      </c>
      <c r="B14" s="1">
        <f t="shared" ca="1" si="0"/>
        <v>85398</v>
      </c>
      <c r="D14">
        <f t="shared" ca="1" si="1"/>
        <v>557660</v>
      </c>
      <c r="E14">
        <f t="shared" ca="1" si="2"/>
        <v>14</v>
      </c>
      <c r="F14" t="str">
        <f t="shared" ca="1" si="3"/>
        <v>Heringe</v>
      </c>
      <c r="G14" s="2">
        <f t="shared" ca="1" si="4"/>
        <v>3.5724530976997952E-2</v>
      </c>
      <c r="H14" s="3">
        <f t="shared" ca="1" si="8"/>
        <v>0.5372919234731679</v>
      </c>
      <c r="I14" s="2">
        <f t="shared" ca="1" si="5"/>
        <v>0.5372919234731679</v>
      </c>
      <c r="J14" s="2">
        <f t="shared" ca="1" si="6"/>
        <v>0</v>
      </c>
      <c r="K14" s="2">
        <f t="shared" ca="1" si="7"/>
        <v>0</v>
      </c>
    </row>
    <row r="15" spans="1:11" x14ac:dyDescent="0.2">
      <c r="A15" t="s">
        <v>12</v>
      </c>
      <c r="B15" s="1">
        <f t="shared" ca="1" si="0"/>
        <v>557660</v>
      </c>
      <c r="D15">
        <f t="shared" ca="1" si="1"/>
        <v>528513</v>
      </c>
      <c r="E15">
        <f t="shared" ca="1" si="2"/>
        <v>21</v>
      </c>
      <c r="F15" t="str">
        <f t="shared" ca="1" si="3"/>
        <v>Käse (NL)</v>
      </c>
      <c r="G15" s="2">
        <f t="shared" ca="1" si="4"/>
        <v>3.3857330703737261E-2</v>
      </c>
      <c r="H15" s="3">
        <f t="shared" ca="1" si="8"/>
        <v>0.57114925417690521</v>
      </c>
      <c r="I15" s="2">
        <f t="shared" ca="1" si="5"/>
        <v>0.57114925417690521</v>
      </c>
      <c r="J15" s="2">
        <f t="shared" ca="1" si="6"/>
        <v>0</v>
      </c>
      <c r="K15" s="2">
        <f t="shared" ca="1" si="7"/>
        <v>0</v>
      </c>
    </row>
    <row r="16" spans="1:11" x14ac:dyDescent="0.2">
      <c r="A16" t="s">
        <v>14</v>
      </c>
      <c r="B16" s="1">
        <f t="shared" ca="1" si="0"/>
        <v>226334</v>
      </c>
      <c r="D16">
        <f t="shared" ca="1" si="1"/>
        <v>514571</v>
      </c>
      <c r="E16">
        <f t="shared" ca="1" si="2"/>
        <v>24</v>
      </c>
      <c r="F16" t="str">
        <f t="shared" ca="1" si="3"/>
        <v>Kroketten</v>
      </c>
      <c r="G16" s="2">
        <f t="shared" ca="1" si="4"/>
        <v>3.2964185398566895E-2</v>
      </c>
      <c r="H16" s="3">
        <f t="shared" ca="1" si="8"/>
        <v>0.60411343957547214</v>
      </c>
      <c r="I16" s="2">
        <f t="shared" ca="1" si="5"/>
        <v>0.60411343957547214</v>
      </c>
      <c r="J16" s="2">
        <f t="shared" ca="1" si="6"/>
        <v>0</v>
      </c>
      <c r="K16" s="2">
        <f t="shared" ca="1" si="7"/>
        <v>0</v>
      </c>
    </row>
    <row r="17" spans="1:11" x14ac:dyDescent="0.2">
      <c r="A17" t="s">
        <v>38</v>
      </c>
      <c r="B17" s="1">
        <f t="shared" ca="1" si="0"/>
        <v>183962</v>
      </c>
      <c r="D17">
        <f t="shared" ca="1" si="1"/>
        <v>470795</v>
      </c>
      <c r="E17">
        <f t="shared" ca="1" si="2"/>
        <v>10</v>
      </c>
      <c r="F17" t="str">
        <f t="shared" ca="1" si="3"/>
        <v>Cola</v>
      </c>
      <c r="G17" s="2">
        <f t="shared" ca="1" si="4"/>
        <v>3.0159829575934712E-2</v>
      </c>
      <c r="H17" s="3">
        <f t="shared" ca="1" si="8"/>
        <v>0.6342732691514068</v>
      </c>
      <c r="I17" s="2">
        <f t="shared" ca="1" si="5"/>
        <v>0.6342732691514068</v>
      </c>
      <c r="J17" s="2">
        <f t="shared" ca="1" si="6"/>
        <v>0</v>
      </c>
      <c r="K17" s="2">
        <f t="shared" ca="1" si="7"/>
        <v>0</v>
      </c>
    </row>
    <row r="18" spans="1:11" x14ac:dyDescent="0.2">
      <c r="A18" t="s">
        <v>28</v>
      </c>
      <c r="B18" s="1">
        <f t="shared" ca="1" si="0"/>
        <v>680693</v>
      </c>
      <c r="D18">
        <f t="shared" ca="1" si="1"/>
        <v>468309</v>
      </c>
      <c r="E18">
        <f t="shared" ca="1" si="2"/>
        <v>27</v>
      </c>
      <c r="F18" t="str">
        <f t="shared" ca="1" si="3"/>
        <v>Limonade</v>
      </c>
      <c r="G18" s="2">
        <f t="shared" ca="1" si="4"/>
        <v>3.0000572709728033E-2</v>
      </c>
      <c r="H18" s="3">
        <f t="shared" ca="1" si="8"/>
        <v>0.66427384186113481</v>
      </c>
      <c r="I18" s="2">
        <f t="shared" ca="1" si="5"/>
        <v>0.66427384186113481</v>
      </c>
      <c r="J18" s="2">
        <f t="shared" ca="1" si="6"/>
        <v>0</v>
      </c>
      <c r="K18" s="2">
        <f t="shared" ca="1" si="7"/>
        <v>0</v>
      </c>
    </row>
    <row r="19" spans="1:11" x14ac:dyDescent="0.2">
      <c r="A19" t="s">
        <v>7</v>
      </c>
      <c r="B19" s="1">
        <f t="shared" ca="1" si="0"/>
        <v>180134</v>
      </c>
      <c r="D19">
        <f t="shared" ca="1" si="1"/>
        <v>453112</v>
      </c>
      <c r="E19">
        <f t="shared" ca="1" si="2"/>
        <v>29</v>
      </c>
      <c r="F19" t="str">
        <f t="shared" ca="1" si="3"/>
        <v>Pommes Frites</v>
      </c>
      <c r="G19" s="2">
        <f t="shared" ca="1" si="4"/>
        <v>2.9027030233564351E-2</v>
      </c>
      <c r="H19" s="3">
        <f t="shared" ca="1" si="8"/>
        <v>0.69330087209469915</v>
      </c>
      <c r="I19" s="2">
        <f t="shared" ca="1" si="5"/>
        <v>0.69330087209469915</v>
      </c>
      <c r="J19" s="2">
        <f t="shared" ca="1" si="6"/>
        <v>0</v>
      </c>
      <c r="K19" s="2">
        <f t="shared" ca="1" si="7"/>
        <v>0</v>
      </c>
    </row>
    <row r="20" spans="1:11" x14ac:dyDescent="0.2">
      <c r="A20" t="s">
        <v>35</v>
      </c>
      <c r="B20" s="1">
        <f t="shared" ca="1" si="0"/>
        <v>192689</v>
      </c>
      <c r="D20">
        <f t="shared" ca="1" si="1"/>
        <v>393704</v>
      </c>
      <c r="E20">
        <f t="shared" ca="1" si="2"/>
        <v>2</v>
      </c>
      <c r="F20" t="str">
        <f t="shared" ca="1" si="3"/>
        <v>Backfisch</v>
      </c>
      <c r="G20" s="2">
        <f t="shared" ca="1" si="4"/>
        <v>2.5221265186256864E-2</v>
      </c>
      <c r="H20" s="3">
        <f t="shared" ca="1" si="8"/>
        <v>0.71852213728095604</v>
      </c>
      <c r="I20" s="2">
        <f t="shared" ca="1" si="5"/>
        <v>0.71852213728095604</v>
      </c>
      <c r="J20" s="2">
        <f t="shared" ca="1" si="6"/>
        <v>0</v>
      </c>
      <c r="K20" s="2">
        <f t="shared" ca="1" si="7"/>
        <v>0</v>
      </c>
    </row>
    <row r="21" spans="1:11" x14ac:dyDescent="0.2">
      <c r="A21" t="s">
        <v>36</v>
      </c>
      <c r="B21" s="1">
        <f t="shared" ca="1" si="0"/>
        <v>246066</v>
      </c>
      <c r="D21">
        <f t="shared" ca="1" si="1"/>
        <v>391735</v>
      </c>
      <c r="E21">
        <f t="shared" ca="1" si="2"/>
        <v>11</v>
      </c>
      <c r="F21" t="str">
        <f t="shared" ca="1" si="3"/>
        <v>Erbsensuppe</v>
      </c>
      <c r="G21" s="2">
        <f t="shared" ca="1" si="4"/>
        <v>2.5095128110809981E-2</v>
      </c>
      <c r="H21" s="3">
        <f t="shared" ca="1" si="8"/>
        <v>0.74361726539176598</v>
      </c>
      <c r="I21" s="2">
        <f t="shared" ca="1" si="5"/>
        <v>0.74361726539176598</v>
      </c>
      <c r="J21" s="2">
        <f t="shared" ca="1" si="6"/>
        <v>0</v>
      </c>
      <c r="K21" s="2">
        <f t="shared" ca="1" si="7"/>
        <v>0</v>
      </c>
    </row>
    <row r="22" spans="1:11" x14ac:dyDescent="0.2">
      <c r="A22" t="s">
        <v>34</v>
      </c>
      <c r="B22" s="1">
        <f t="shared" ca="1" si="0"/>
        <v>528513</v>
      </c>
      <c r="D22">
        <f t="shared" ca="1" si="1"/>
        <v>379282</v>
      </c>
      <c r="E22">
        <f t="shared" ca="1" si="2"/>
        <v>34</v>
      </c>
      <c r="F22" t="str">
        <f t="shared" ca="1" si="3"/>
        <v>Schollen</v>
      </c>
      <c r="G22" s="2">
        <f t="shared" ca="1" si="4"/>
        <v>2.4297370365487462E-2</v>
      </c>
      <c r="H22" s="3">
        <f t="shared" ca="1" si="8"/>
        <v>0.76791463575725349</v>
      </c>
      <c r="I22" s="2">
        <f t="shared" ca="1" si="5"/>
        <v>0.76791463575725349</v>
      </c>
      <c r="J22" s="2">
        <f t="shared" ca="1" si="6"/>
        <v>0</v>
      </c>
      <c r="K22" s="2">
        <f t="shared" ca="1" si="7"/>
        <v>0</v>
      </c>
    </row>
    <row r="23" spans="1:11" x14ac:dyDescent="0.2">
      <c r="A23" t="s">
        <v>13</v>
      </c>
      <c r="B23" s="1">
        <f t="shared" ca="1" si="0"/>
        <v>345159</v>
      </c>
      <c r="D23">
        <f t="shared" ca="1" si="1"/>
        <v>362733</v>
      </c>
      <c r="E23">
        <f t="shared" ca="1" si="2"/>
        <v>1</v>
      </c>
      <c r="F23" t="str">
        <f t="shared" ca="1" si="3"/>
        <v>Äpfel</v>
      </c>
      <c r="G23" s="2">
        <f t="shared" ca="1" si="4"/>
        <v>2.3237216753719828E-2</v>
      </c>
      <c r="H23" s="3">
        <f t="shared" ca="1" si="8"/>
        <v>0.79115185251097331</v>
      </c>
      <c r="I23" s="2">
        <f t="shared" ca="1" si="5"/>
        <v>0.79115185251097331</v>
      </c>
      <c r="J23" s="2">
        <f t="shared" ca="1" si="6"/>
        <v>0</v>
      </c>
      <c r="K23" s="2">
        <f t="shared" ca="1" si="7"/>
        <v>0</v>
      </c>
    </row>
    <row r="24" spans="1:11" x14ac:dyDescent="0.2">
      <c r="A24" t="s">
        <v>8</v>
      </c>
      <c r="B24" s="1">
        <f t="shared" ca="1" si="0"/>
        <v>620387</v>
      </c>
      <c r="D24">
        <f t="shared" ca="1" si="1"/>
        <v>357928</v>
      </c>
      <c r="E24">
        <f t="shared" ca="1" si="2"/>
        <v>8</v>
      </c>
      <c r="F24" t="str">
        <f t="shared" ca="1" si="3"/>
        <v>Blumenkohl</v>
      </c>
      <c r="G24" s="2">
        <f t="shared" ca="1" si="4"/>
        <v>2.2929401290275299E-2</v>
      </c>
      <c r="H24" s="3">
        <f t="shared" ca="1" si="8"/>
        <v>0.81408125380124863</v>
      </c>
      <c r="I24" s="2">
        <f t="shared" ca="1" si="5"/>
        <v>0</v>
      </c>
      <c r="J24" s="2">
        <f t="shared" ca="1" si="6"/>
        <v>0.81408125380124863</v>
      </c>
      <c r="K24" s="2">
        <f t="shared" ca="1" si="7"/>
        <v>0</v>
      </c>
    </row>
    <row r="25" spans="1:11" x14ac:dyDescent="0.2">
      <c r="A25" t="s">
        <v>30</v>
      </c>
      <c r="B25" s="1">
        <f t="shared" ca="1" si="0"/>
        <v>514571</v>
      </c>
      <c r="D25">
        <f t="shared" ca="1" si="1"/>
        <v>345159</v>
      </c>
      <c r="E25">
        <f t="shared" ca="1" si="2"/>
        <v>22</v>
      </c>
      <c r="F25" t="str">
        <f t="shared" ca="1" si="3"/>
        <v>Katzenfutter</v>
      </c>
      <c r="G25" s="2">
        <f t="shared" ca="1" si="4"/>
        <v>2.2111400113850082E-2</v>
      </c>
      <c r="H25" s="3">
        <f t="shared" ca="1" si="8"/>
        <v>0.83619265391509867</v>
      </c>
      <c r="I25" s="2">
        <f t="shared" ca="1" si="5"/>
        <v>0</v>
      </c>
      <c r="J25" s="2">
        <f t="shared" ca="1" si="6"/>
        <v>0.83619265391509867</v>
      </c>
      <c r="K25" s="2">
        <f t="shared" ca="1" si="7"/>
        <v>0</v>
      </c>
    </row>
    <row r="26" spans="1:11" x14ac:dyDescent="0.2">
      <c r="A26" t="s">
        <v>16</v>
      </c>
      <c r="B26" s="1">
        <f t="shared" ca="1" si="0"/>
        <v>574170</v>
      </c>
      <c r="D26">
        <f t="shared" ca="1" si="1"/>
        <v>325714</v>
      </c>
      <c r="E26">
        <f t="shared" ca="1" si="2"/>
        <v>31</v>
      </c>
      <c r="F26" t="str">
        <f t="shared" ca="1" si="3"/>
        <v>Säfte</v>
      </c>
      <c r="G26" s="2">
        <f t="shared" ca="1" si="4"/>
        <v>2.0865724424634923E-2</v>
      </c>
      <c r="H26" s="3">
        <f t="shared" ca="1" si="8"/>
        <v>0.85705837833973364</v>
      </c>
      <c r="I26" s="2">
        <f t="shared" ca="1" si="5"/>
        <v>0</v>
      </c>
      <c r="J26" s="2">
        <f t="shared" ca="1" si="6"/>
        <v>0.85705837833973364</v>
      </c>
      <c r="K26" s="2">
        <f t="shared" ca="1" si="7"/>
        <v>0</v>
      </c>
    </row>
    <row r="27" spans="1:11" x14ac:dyDescent="0.2">
      <c r="A27" t="s">
        <v>6</v>
      </c>
      <c r="B27" s="1">
        <f t="shared" ca="1" si="0"/>
        <v>798861</v>
      </c>
      <c r="D27">
        <f t="shared" ca="1" si="1"/>
        <v>278957</v>
      </c>
      <c r="E27">
        <f t="shared" ca="1" si="2"/>
        <v>9</v>
      </c>
      <c r="F27" t="str">
        <f t="shared" ca="1" si="3"/>
        <v>Bohnensuppe</v>
      </c>
      <c r="G27" s="2">
        <f t="shared" ca="1" si="4"/>
        <v>1.7870401297834557E-2</v>
      </c>
      <c r="H27" s="3">
        <f t="shared" ca="1" si="8"/>
        <v>0.87492877963756821</v>
      </c>
      <c r="I27" s="2">
        <f t="shared" ca="1" si="5"/>
        <v>0</v>
      </c>
      <c r="J27" s="2">
        <f t="shared" ca="1" si="6"/>
        <v>0.87492877963756821</v>
      </c>
      <c r="K27" s="2">
        <f t="shared" ca="1" si="7"/>
        <v>0</v>
      </c>
    </row>
    <row r="28" spans="1:11" x14ac:dyDescent="0.2">
      <c r="A28" t="s">
        <v>24</v>
      </c>
      <c r="B28" s="1">
        <f t="shared" ca="1" si="0"/>
        <v>468309</v>
      </c>
      <c r="D28">
        <f t="shared" ca="1" si="1"/>
        <v>246066</v>
      </c>
      <c r="E28">
        <f t="shared" ca="1" si="2"/>
        <v>20</v>
      </c>
      <c r="F28" t="str">
        <f t="shared" ca="1" si="3"/>
        <v>Käse (F)</v>
      </c>
      <c r="G28" s="2">
        <f t="shared" ca="1" si="4"/>
        <v>1.5763354802901371E-2</v>
      </c>
      <c r="H28" s="3">
        <f t="shared" ca="1" si="8"/>
        <v>0.89069213444046957</v>
      </c>
      <c r="I28" s="2">
        <f t="shared" ca="1" si="5"/>
        <v>0</v>
      </c>
      <c r="J28" s="2">
        <f t="shared" ca="1" si="6"/>
        <v>0.89069213444046957</v>
      </c>
      <c r="K28" s="2">
        <f t="shared" ca="1" si="7"/>
        <v>0</v>
      </c>
    </row>
    <row r="29" spans="1:11" x14ac:dyDescent="0.2">
      <c r="A29" t="s">
        <v>4</v>
      </c>
      <c r="B29" s="1">
        <f t="shared" ca="1" si="0"/>
        <v>73007</v>
      </c>
      <c r="D29">
        <f t="shared" ca="1" si="1"/>
        <v>238094</v>
      </c>
      <c r="E29">
        <f t="shared" ca="1" si="2"/>
        <v>5</v>
      </c>
      <c r="F29" t="str">
        <f t="shared" ca="1" si="3"/>
        <v>Birnen</v>
      </c>
      <c r="G29" s="2">
        <f t="shared" ca="1" si="4"/>
        <v>1.5252656597994029E-2</v>
      </c>
      <c r="H29" s="3">
        <f t="shared" ca="1" si="8"/>
        <v>0.90594479103846359</v>
      </c>
      <c r="I29" s="2">
        <f t="shared" ca="1" si="5"/>
        <v>0</v>
      </c>
      <c r="J29" s="2">
        <f t="shared" ca="1" si="6"/>
        <v>0.90594479103846359</v>
      </c>
      <c r="K29" s="2">
        <f t="shared" ca="1" si="7"/>
        <v>0</v>
      </c>
    </row>
    <row r="30" spans="1:11" x14ac:dyDescent="0.2">
      <c r="A30" t="s">
        <v>29</v>
      </c>
      <c r="B30" s="1">
        <f t="shared" ca="1" si="0"/>
        <v>453112</v>
      </c>
      <c r="D30">
        <f t="shared" ca="1" si="1"/>
        <v>226334</v>
      </c>
      <c r="E30">
        <f t="shared" ca="1" si="2"/>
        <v>15</v>
      </c>
      <c r="F30" t="str">
        <f t="shared" ca="1" si="3"/>
        <v>Hundefutter</v>
      </c>
      <c r="G30" s="2">
        <f t="shared" ca="1" si="4"/>
        <v>1.449929346581762E-2</v>
      </c>
      <c r="H30" s="3">
        <f t="shared" ca="1" si="8"/>
        <v>0.92044408450428117</v>
      </c>
      <c r="I30" s="2">
        <f t="shared" ca="1" si="5"/>
        <v>0</v>
      </c>
      <c r="J30" s="2">
        <f t="shared" ca="1" si="6"/>
        <v>0.92044408450428117</v>
      </c>
      <c r="K30" s="2">
        <f t="shared" ca="1" si="7"/>
        <v>0</v>
      </c>
    </row>
    <row r="31" spans="1:11" x14ac:dyDescent="0.2">
      <c r="A31" t="s">
        <v>39</v>
      </c>
      <c r="B31" s="1">
        <f t="shared" ca="1" si="0"/>
        <v>763653</v>
      </c>
      <c r="D31">
        <f t="shared" ca="1" si="1"/>
        <v>192689</v>
      </c>
      <c r="E31">
        <f t="shared" ca="1" si="2"/>
        <v>19</v>
      </c>
      <c r="F31" t="str">
        <f t="shared" ca="1" si="3"/>
        <v>Käse (D)</v>
      </c>
      <c r="G31" s="2">
        <f t="shared" ca="1" si="4"/>
        <v>1.2343944606797616E-2</v>
      </c>
      <c r="H31" s="3">
        <f t="shared" ca="1" si="8"/>
        <v>0.93278802911107883</v>
      </c>
      <c r="I31" s="2">
        <f t="shared" ca="1" si="5"/>
        <v>0</v>
      </c>
      <c r="J31" s="2">
        <f t="shared" ca="1" si="6"/>
        <v>0.93278802911107883</v>
      </c>
      <c r="K31" s="2">
        <f t="shared" ca="1" si="7"/>
        <v>0</v>
      </c>
    </row>
    <row r="32" spans="1:11" x14ac:dyDescent="0.2">
      <c r="A32" t="s">
        <v>25</v>
      </c>
      <c r="B32" s="1">
        <f t="shared" ca="1" si="0"/>
        <v>325714</v>
      </c>
      <c r="D32">
        <f t="shared" ca="1" si="1"/>
        <v>183962</v>
      </c>
      <c r="E32">
        <f t="shared" ca="1" si="2"/>
        <v>16</v>
      </c>
      <c r="F32" t="str">
        <f t="shared" ca="1" si="3"/>
        <v>Joghurt</v>
      </c>
      <c r="G32" s="2">
        <f t="shared" ca="1" si="4"/>
        <v>1.1784879976312623E-2</v>
      </c>
      <c r="H32" s="3">
        <f t="shared" ca="1" si="8"/>
        <v>0.94457290908739144</v>
      </c>
      <c r="I32" s="2">
        <f t="shared" ca="1" si="5"/>
        <v>0</v>
      </c>
      <c r="J32" s="2">
        <f t="shared" ca="1" si="6"/>
        <v>0.94457290908739144</v>
      </c>
      <c r="K32" s="2">
        <f t="shared" ca="1" si="7"/>
        <v>0</v>
      </c>
    </row>
    <row r="33" spans="1:11" x14ac:dyDescent="0.2">
      <c r="A33" t="s">
        <v>32</v>
      </c>
      <c r="B33" s="1">
        <f t="shared" ca="1" si="0"/>
        <v>136195</v>
      </c>
      <c r="D33">
        <f t="shared" ca="1" si="1"/>
        <v>180134</v>
      </c>
      <c r="E33">
        <f t="shared" ca="1" si="2"/>
        <v>18</v>
      </c>
      <c r="F33" t="str">
        <f t="shared" ca="1" si="3"/>
        <v>Karotten</v>
      </c>
      <c r="G33" s="2">
        <f t="shared" ca="1" si="4"/>
        <v>1.1539652589410303E-2</v>
      </c>
      <c r="H33" s="3">
        <f t="shared" ca="1" si="8"/>
        <v>0.9561125616768017</v>
      </c>
      <c r="I33" s="2">
        <f t="shared" ca="1" si="5"/>
        <v>0</v>
      </c>
      <c r="J33" s="2">
        <f t="shared" ca="1" si="6"/>
        <v>0</v>
      </c>
      <c r="K33" s="2">
        <f t="shared" ca="1" si="7"/>
        <v>0.9561125616768017</v>
      </c>
    </row>
    <row r="34" spans="1:11" x14ac:dyDescent="0.2">
      <c r="A34" t="s">
        <v>33</v>
      </c>
      <c r="B34" s="1">
        <f t="shared" ca="1" si="0"/>
        <v>39547</v>
      </c>
      <c r="D34">
        <f t="shared" ca="1" si="1"/>
        <v>140222</v>
      </c>
      <c r="E34">
        <f t="shared" ca="1" si="2"/>
        <v>35</v>
      </c>
      <c r="F34" t="str">
        <f t="shared" ca="1" si="3"/>
        <v>Spirituosen</v>
      </c>
      <c r="G34" s="2">
        <f t="shared" ca="1" si="4"/>
        <v>8.9828303673503695E-3</v>
      </c>
      <c r="H34" s="3">
        <f t="shared" ca="1" si="8"/>
        <v>0.96509539204415207</v>
      </c>
      <c r="I34" s="2">
        <f t="shared" ca="1" si="5"/>
        <v>0</v>
      </c>
      <c r="J34" s="2">
        <f t="shared" ca="1" si="6"/>
        <v>0</v>
      </c>
      <c r="K34" s="2">
        <f t="shared" ca="1" si="7"/>
        <v>0.96509539204415207</v>
      </c>
    </row>
    <row r="35" spans="1:11" x14ac:dyDescent="0.2">
      <c r="A35" t="s">
        <v>11</v>
      </c>
      <c r="B35" s="1">
        <f t="shared" ca="1" si="0"/>
        <v>379282</v>
      </c>
      <c r="D35">
        <f t="shared" ca="1" si="1"/>
        <v>136195</v>
      </c>
      <c r="E35">
        <f t="shared" ca="1" si="2"/>
        <v>32</v>
      </c>
      <c r="F35" t="str">
        <f t="shared" ca="1" si="3"/>
        <v>Salami</v>
      </c>
      <c r="G35" s="2">
        <f t="shared" ca="1" si="4"/>
        <v>8.7248547437726153E-3</v>
      </c>
      <c r="H35" s="3">
        <f t="shared" ca="1" si="8"/>
        <v>0.97382024678792467</v>
      </c>
      <c r="I35" s="2">
        <f t="shared" ca="1" si="5"/>
        <v>0</v>
      </c>
      <c r="J35" s="2">
        <f t="shared" ca="1" si="6"/>
        <v>0</v>
      </c>
      <c r="K35" s="2">
        <f t="shared" ca="1" si="7"/>
        <v>0.97382024678792467</v>
      </c>
    </row>
    <row r="36" spans="1:11" x14ac:dyDescent="0.2">
      <c r="A36" t="s">
        <v>20</v>
      </c>
      <c r="B36" s="1">
        <f t="shared" ca="1" si="0"/>
        <v>140222</v>
      </c>
      <c r="D36">
        <f t="shared" ca="1" si="1"/>
        <v>118224</v>
      </c>
      <c r="E36">
        <f t="shared" ca="1" si="2"/>
        <v>39</v>
      </c>
      <c r="F36" t="str">
        <f t="shared" ca="1" si="3"/>
        <v>Wein</v>
      </c>
      <c r="G36" s="2">
        <f t="shared" ca="1" si="4"/>
        <v>7.5736056920428325E-3</v>
      </c>
      <c r="H36" s="3">
        <f t="shared" ca="1" si="8"/>
        <v>0.98139385247996747</v>
      </c>
      <c r="I36" s="2">
        <f t="shared" ca="1" si="5"/>
        <v>0</v>
      </c>
      <c r="J36" s="2">
        <f t="shared" ca="1" si="6"/>
        <v>0</v>
      </c>
      <c r="K36" s="2">
        <f t="shared" ca="1" si="7"/>
        <v>0.98139385247996747</v>
      </c>
    </row>
    <row r="37" spans="1:11" x14ac:dyDescent="0.2">
      <c r="A37" t="s">
        <v>15</v>
      </c>
      <c r="B37" s="1">
        <f t="shared" ca="1" si="0"/>
        <v>624139</v>
      </c>
      <c r="D37">
        <f t="shared" ca="1" si="1"/>
        <v>92490</v>
      </c>
      <c r="E37">
        <f t="shared" ca="1" si="2"/>
        <v>4</v>
      </c>
      <c r="F37" t="str">
        <f t="shared" ca="1" si="3"/>
        <v>Bier</v>
      </c>
      <c r="G37" s="2">
        <f t="shared" ca="1" si="4"/>
        <v>5.9250472869894575E-3</v>
      </c>
      <c r="H37" s="3">
        <f t="shared" ca="1" si="8"/>
        <v>0.98731889976695697</v>
      </c>
      <c r="I37" s="2">
        <f t="shared" ca="1" si="5"/>
        <v>0</v>
      </c>
      <c r="J37" s="2">
        <f t="shared" ca="1" si="6"/>
        <v>0</v>
      </c>
      <c r="K37" s="2">
        <f t="shared" ca="1" si="7"/>
        <v>0.98731889976695697</v>
      </c>
    </row>
    <row r="38" spans="1:11" x14ac:dyDescent="0.2">
      <c r="A38" t="s">
        <v>37</v>
      </c>
      <c r="B38" s="1">
        <f t="shared" ca="1" si="0"/>
        <v>680066</v>
      </c>
      <c r="D38">
        <f t="shared" ca="1" si="1"/>
        <v>85398</v>
      </c>
      <c r="E38">
        <f t="shared" ca="1" si="2"/>
        <v>13</v>
      </c>
      <c r="F38" t="str">
        <f t="shared" ca="1" si="3"/>
        <v>Hefte</v>
      </c>
      <c r="G38" s="2">
        <f t="shared" ca="1" si="4"/>
        <v>5.4707231940136847E-3</v>
      </c>
      <c r="H38" s="3">
        <f t="shared" ca="1" si="8"/>
        <v>0.99278962296097062</v>
      </c>
      <c r="I38" s="2">
        <f t="shared" ca="1" si="5"/>
        <v>0</v>
      </c>
      <c r="J38" s="2">
        <f t="shared" ca="1" si="6"/>
        <v>0</v>
      </c>
      <c r="K38" s="2">
        <f t="shared" ca="1" si="7"/>
        <v>0.99278962296097062</v>
      </c>
    </row>
    <row r="39" spans="1:11" x14ac:dyDescent="0.2">
      <c r="A39" t="s">
        <v>23</v>
      </c>
      <c r="B39" s="1">
        <f t="shared" ca="1" si="0"/>
        <v>641552</v>
      </c>
      <c r="D39">
        <f t="shared" ca="1" si="1"/>
        <v>73007</v>
      </c>
      <c r="E39">
        <f t="shared" ca="1" si="2"/>
        <v>28</v>
      </c>
      <c r="F39" t="str">
        <f t="shared" ca="1" si="3"/>
        <v>Pfirsiche</v>
      </c>
      <c r="G39" s="2">
        <f t="shared" ca="1" si="4"/>
        <v>4.6769372611227085E-3</v>
      </c>
      <c r="H39" s="3">
        <f t="shared" ca="1" si="8"/>
        <v>0.99746656022209335</v>
      </c>
      <c r="I39" s="2">
        <f t="shared" ca="1" si="5"/>
        <v>0</v>
      </c>
      <c r="J39" s="2">
        <f t="shared" ca="1" si="6"/>
        <v>0</v>
      </c>
      <c r="K39" s="2">
        <f t="shared" ca="1" si="7"/>
        <v>0.99746656022209335</v>
      </c>
    </row>
    <row r="40" spans="1:11" x14ac:dyDescent="0.2">
      <c r="A40" t="s">
        <v>21</v>
      </c>
      <c r="B40" s="1">
        <f t="shared" ca="1" si="0"/>
        <v>118224</v>
      </c>
      <c r="D40">
        <f t="shared" ca="1" si="1"/>
        <v>39547</v>
      </c>
      <c r="E40">
        <f t="shared" ca="1" si="2"/>
        <v>33</v>
      </c>
      <c r="F40" t="str">
        <f t="shared" ca="1" si="3"/>
        <v>Schinken</v>
      </c>
      <c r="G40" s="2">
        <f t="shared" ca="1" si="4"/>
        <v>2.5334397779064985E-3</v>
      </c>
      <c r="H40" s="3">
        <f t="shared" ca="1" si="8"/>
        <v>0.99999999999999989</v>
      </c>
      <c r="I40" s="2">
        <f t="shared" ca="1" si="5"/>
        <v>0</v>
      </c>
      <c r="J40" s="2">
        <f t="shared" ca="1" si="6"/>
        <v>0</v>
      </c>
      <c r="K40" s="2">
        <f t="shared" ca="1" si="7"/>
        <v>0.99999999999999989</v>
      </c>
    </row>
    <row r="42" spans="1:11" x14ac:dyDescent="0.2">
      <c r="D42">
        <f ca="1">SUM(D2:D41)</f>
        <v>15610002</v>
      </c>
    </row>
  </sheetData>
  <sortState ref="A2:B40">
    <sortCondition ref="A7"/>
  </sortState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2015-03-07T12:49:28Z</dcterms:created>
  <dcterms:modified xsi:type="dcterms:W3CDTF">2017-12-31T18:36:27Z</dcterms:modified>
</cp:coreProperties>
</file>